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Таблица 2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3" i="1"/>
  <c r="G12"/>
  <c r="G32" s="1"/>
  <c r="F33"/>
  <c r="F30" s="1"/>
  <c r="F32"/>
  <c r="H32"/>
  <c r="I32"/>
  <c r="E32" l="1"/>
  <c r="E12"/>
  <c r="E14"/>
  <c r="E11"/>
  <c r="G10"/>
  <c r="H10"/>
  <c r="F10"/>
  <c r="G33"/>
  <c r="H33"/>
  <c r="H30" s="1"/>
  <c r="E17"/>
  <c r="E18"/>
  <c r="E19"/>
  <c r="E16"/>
  <c r="F15"/>
  <c r="G15"/>
  <c r="H15"/>
  <c r="I15"/>
  <c r="H34"/>
  <c r="I34"/>
  <c r="G34"/>
  <c r="E34" s="1"/>
  <c r="B2" i="2"/>
  <c r="B4" s="1"/>
  <c r="G30" i="1" l="1"/>
  <c r="E15"/>
  <c r="I10" l="1"/>
  <c r="I33"/>
  <c r="I30" s="1"/>
  <c r="E30" s="1"/>
  <c r="E13"/>
  <c r="E10" s="1"/>
  <c r="E33" l="1"/>
</calcChain>
</file>

<file path=xl/sharedStrings.xml><?xml version="1.0" encoding="utf-8"?>
<sst xmlns="http://schemas.openxmlformats.org/spreadsheetml/2006/main" count="105" uniqueCount="33">
  <si>
    <t>№ п/п</t>
  </si>
  <si>
    <t xml:space="preserve">Мероприятия муниципальной программы </t>
  </si>
  <si>
    <t xml:space="preserve">Источники финансирования </t>
  </si>
  <si>
    <t>Финансовые затраты на реализацию (тыс. рублей)</t>
  </si>
  <si>
    <t>Всего</t>
  </si>
  <si>
    <t>в том числе</t>
  </si>
  <si>
    <t>Всего по муниципальной программе</t>
  </si>
  <si>
    <t>всего</t>
  </si>
  <si>
    <t>бюджет автономного округа</t>
  </si>
  <si>
    <t>бюджет сельского поселения</t>
  </si>
  <si>
    <t>иные источники</t>
  </si>
  <si>
    <t>Таблица 2</t>
  </si>
  <si>
    <t>Перечень программных мероприятий</t>
  </si>
  <si>
    <t>1.</t>
  </si>
  <si>
    <t>2.</t>
  </si>
  <si>
    <t xml:space="preserve">МУ "Администрация поселения Каркатеевы"
</t>
  </si>
  <si>
    <t>Ответственный исполнитель/ соисполнитель</t>
  </si>
  <si>
    <t>-</t>
  </si>
  <si>
    <t>3.</t>
  </si>
  <si>
    <t xml:space="preserve">МУ "Администрация поселения Каркатеевы"/МКУ "НИКА
</t>
  </si>
  <si>
    <t>Разработка, исполнение муниципальных программ, формирование отчета по реализации муниципальных программ (показатель 4, 5)</t>
  </si>
  <si>
    <t>Осуществление оперативного мониторинга поступлений налоговых платежей в доход бюджета сельского поселения Каркатеевы, осуществление контроля бюджетной росписи бюджета поселения (показатель 1, 5)</t>
  </si>
  <si>
    <t>бюджет Нефтеюганского района</t>
  </si>
  <si>
    <t>2020 год</t>
  </si>
  <si>
    <t>2021 год</t>
  </si>
  <si>
    <t>Итого</t>
  </si>
  <si>
    <t>0104</t>
  </si>
  <si>
    <t>0113</t>
  </si>
  <si>
    <t>1403</t>
  </si>
  <si>
    <t>2022 год</t>
  </si>
  <si>
    <t>2023 год</t>
  </si>
  <si>
    <t>Межбюджетные трансферты из бюджета поселения бюджету Нефтеюганский район (показатель 1, 2, 3)</t>
  </si>
  <si>
    <t>Составление проекта бюджета  поселения, исполнение бюджета поселения, формирование отчетности (показатель 1, 2, 3, 4, 5)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</si>
</sst>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#,##0.000"/>
    <numFmt numFmtId="165" formatCode="#,##0.00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/>
    <xf numFmtId="165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4" fontId="2" fillId="0" borderId="1" xfId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4"/>
  <sheetViews>
    <sheetView tabSelected="1" workbookViewId="0">
      <selection activeCell="G30" sqref="G30"/>
    </sheetView>
  </sheetViews>
  <sheetFormatPr defaultRowHeight="15"/>
  <cols>
    <col min="1" max="1" width="6.140625" customWidth="1"/>
    <col min="2" max="2" width="41" customWidth="1"/>
    <col min="3" max="3" width="26.28515625" customWidth="1"/>
    <col min="4" max="4" width="19.7109375" customWidth="1"/>
    <col min="5" max="5" width="15.28515625" customWidth="1"/>
    <col min="6" max="6" width="13.5703125" customWidth="1"/>
    <col min="7" max="7" width="16" customWidth="1"/>
    <col min="8" max="8" width="13.7109375" customWidth="1"/>
    <col min="9" max="9" width="14" customWidth="1"/>
  </cols>
  <sheetData>
    <row r="2" spans="1:9" ht="16.5">
      <c r="H2" s="5"/>
      <c r="I2" s="5" t="s">
        <v>11</v>
      </c>
    </row>
    <row r="4" spans="1:9" ht="16.5">
      <c r="C4" s="6" t="s">
        <v>12</v>
      </c>
    </row>
    <row r="6" spans="1:9" ht="14.45" customHeight="1">
      <c r="A6" s="29" t="s">
        <v>0</v>
      </c>
      <c r="B6" s="29" t="s">
        <v>1</v>
      </c>
      <c r="C6" s="30" t="s">
        <v>16</v>
      </c>
      <c r="D6" s="30" t="s">
        <v>2</v>
      </c>
      <c r="E6" s="47" t="s">
        <v>3</v>
      </c>
      <c r="F6" s="47"/>
      <c r="G6" s="47"/>
      <c r="H6" s="47"/>
      <c r="I6" s="47"/>
    </row>
    <row r="7" spans="1:9">
      <c r="A7" s="29"/>
      <c r="B7" s="29"/>
      <c r="C7" s="31"/>
      <c r="D7" s="31"/>
      <c r="E7" s="29" t="s">
        <v>4</v>
      </c>
      <c r="F7" s="29" t="s">
        <v>5</v>
      </c>
      <c r="G7" s="29"/>
      <c r="H7" s="29"/>
      <c r="I7" s="29"/>
    </row>
    <row r="8" spans="1:9">
      <c r="A8" s="29"/>
      <c r="B8" s="29"/>
      <c r="C8" s="32"/>
      <c r="D8" s="32"/>
      <c r="E8" s="29"/>
      <c r="F8" s="15" t="s">
        <v>23</v>
      </c>
      <c r="G8" s="15" t="s">
        <v>24</v>
      </c>
      <c r="H8" s="15" t="s">
        <v>29</v>
      </c>
      <c r="I8" s="15" t="s">
        <v>30</v>
      </c>
    </row>
    <row r="9" spans="1:9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</row>
    <row r="10" spans="1:9" ht="14.45" customHeight="1">
      <c r="A10" s="27" t="s">
        <v>13</v>
      </c>
      <c r="B10" s="44" t="s">
        <v>32</v>
      </c>
      <c r="C10" s="41" t="s">
        <v>19</v>
      </c>
      <c r="D10" s="3" t="s">
        <v>7</v>
      </c>
      <c r="E10" s="8">
        <f>E13+E11+E12+E14</f>
        <v>126465.21688000001</v>
      </c>
      <c r="F10" s="8">
        <f>F13+F11+F12+F14</f>
        <v>21962.253639999999</v>
      </c>
      <c r="G10" s="8">
        <f t="shared" ref="G10:I10" si="0">G13+G11+G12+G14</f>
        <v>24866.398440000001</v>
      </c>
      <c r="H10" s="8">
        <f t="shared" si="0"/>
        <v>40023.8364</v>
      </c>
      <c r="I10" s="8">
        <f t="shared" si="0"/>
        <v>39612.7284</v>
      </c>
    </row>
    <row r="11" spans="1:9" ht="43.5">
      <c r="A11" s="28"/>
      <c r="B11" s="45"/>
      <c r="C11" s="42"/>
      <c r="D11" s="4" t="s">
        <v>8</v>
      </c>
      <c r="E11" s="8">
        <f>SUM(F11:I11)</f>
        <v>0</v>
      </c>
      <c r="F11" s="10">
        <v>0</v>
      </c>
      <c r="G11" s="10">
        <v>0</v>
      </c>
      <c r="H11" s="10">
        <v>0</v>
      </c>
      <c r="I11" s="11">
        <v>0</v>
      </c>
    </row>
    <row r="12" spans="1:9" ht="43.5">
      <c r="A12" s="28"/>
      <c r="B12" s="45"/>
      <c r="C12" s="42"/>
      <c r="D12" s="4" t="s">
        <v>22</v>
      </c>
      <c r="E12" s="10">
        <f t="shared" ref="E12:E14" si="1">SUM(F12:I12)</f>
        <v>891.83456000000001</v>
      </c>
      <c r="F12" s="26">
        <v>216.43680000000001</v>
      </c>
      <c r="G12" s="10">
        <f>112.85+91.22576+113.774+227.548+130</f>
        <v>675.39776000000006</v>
      </c>
      <c r="H12" s="10">
        <v>0</v>
      </c>
      <c r="I12" s="11">
        <v>0</v>
      </c>
    </row>
    <row r="13" spans="1:9" ht="29.25">
      <c r="A13" s="28"/>
      <c r="B13" s="45"/>
      <c r="C13" s="42"/>
      <c r="D13" s="4" t="s">
        <v>9</v>
      </c>
      <c r="E13" s="8">
        <f t="shared" si="1"/>
        <v>85573.382320000004</v>
      </c>
      <c r="F13" s="8">
        <v>21745.81684</v>
      </c>
      <c r="G13" s="8">
        <f>21496.68803+718+2006.31265-30</f>
        <v>24191.000680000001</v>
      </c>
      <c r="H13" s="8">
        <v>20023.8364</v>
      </c>
      <c r="I13" s="9">
        <v>19612.7284</v>
      </c>
    </row>
    <row r="14" spans="1:9" ht="14.45" customHeight="1">
      <c r="A14" s="33"/>
      <c r="B14" s="46"/>
      <c r="C14" s="43"/>
      <c r="D14" s="2" t="s">
        <v>10</v>
      </c>
      <c r="E14" s="8">
        <f t="shared" si="1"/>
        <v>40000</v>
      </c>
      <c r="F14" s="8">
        <v>0</v>
      </c>
      <c r="G14" s="8">
        <v>0</v>
      </c>
      <c r="H14" s="8">
        <v>20000</v>
      </c>
      <c r="I14" s="8">
        <v>20000</v>
      </c>
    </row>
    <row r="15" spans="1:9" ht="15" customHeight="1">
      <c r="A15" s="27" t="s">
        <v>14</v>
      </c>
      <c r="B15" s="44" t="s">
        <v>31</v>
      </c>
      <c r="C15" s="41" t="s">
        <v>19</v>
      </c>
      <c r="D15" s="3" t="s">
        <v>7</v>
      </c>
      <c r="E15" s="8">
        <f>SUM(E16:E19)</f>
        <v>50158.061480000004</v>
      </c>
      <c r="F15" s="8">
        <f t="shared" ref="F15:H15" si="2">SUM(F16:F19)</f>
        <v>24454.774079999999</v>
      </c>
      <c r="G15" s="8">
        <f t="shared" si="2"/>
        <v>25703.287400000001</v>
      </c>
      <c r="H15" s="8">
        <f t="shared" si="2"/>
        <v>0</v>
      </c>
      <c r="I15" s="8">
        <f>SUM(I16:I19)</f>
        <v>0</v>
      </c>
    </row>
    <row r="16" spans="1:9" ht="43.5">
      <c r="A16" s="28"/>
      <c r="B16" s="45"/>
      <c r="C16" s="42"/>
      <c r="D16" s="4" t="s">
        <v>8</v>
      </c>
      <c r="E16" s="10">
        <f>SUM(F16:I16)</f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t="43.5">
      <c r="A17" s="28"/>
      <c r="B17" s="45"/>
      <c r="C17" s="42"/>
      <c r="D17" s="4" t="s">
        <v>22</v>
      </c>
      <c r="E17" s="10">
        <f t="shared" ref="E17:E19" si="3">SUM(F17:I17)</f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ht="29.25">
      <c r="A18" s="28"/>
      <c r="B18" s="45"/>
      <c r="C18" s="42"/>
      <c r="D18" s="4" t="s">
        <v>9</v>
      </c>
      <c r="E18" s="10">
        <f t="shared" si="3"/>
        <v>50158.061480000004</v>
      </c>
      <c r="F18" s="10">
        <v>24454.774079999999</v>
      </c>
      <c r="G18" s="10">
        <v>25703.287400000001</v>
      </c>
      <c r="H18" s="10">
        <v>0</v>
      </c>
      <c r="I18" s="10">
        <v>0</v>
      </c>
    </row>
    <row r="19" spans="1:9" ht="15" customHeight="1">
      <c r="A19" s="33"/>
      <c r="B19" s="46"/>
      <c r="C19" s="43"/>
      <c r="D19" s="2" t="s">
        <v>10</v>
      </c>
      <c r="E19" s="8">
        <f t="shared" si="3"/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ht="17.45" customHeight="1">
      <c r="A20" s="27" t="s">
        <v>14</v>
      </c>
      <c r="B20" s="38" t="s">
        <v>21</v>
      </c>
      <c r="C20" s="41" t="s">
        <v>15</v>
      </c>
      <c r="D20" s="3" t="s">
        <v>7</v>
      </c>
      <c r="E20" s="7" t="s">
        <v>17</v>
      </c>
      <c r="F20" s="7" t="s">
        <v>17</v>
      </c>
      <c r="G20" s="7" t="s">
        <v>17</v>
      </c>
      <c r="H20" s="7" t="s">
        <v>17</v>
      </c>
      <c r="I20" s="7" t="s">
        <v>17</v>
      </c>
    </row>
    <row r="21" spans="1:9" ht="43.5">
      <c r="A21" s="28"/>
      <c r="B21" s="39"/>
      <c r="C21" s="42"/>
      <c r="D21" s="4" t="s">
        <v>8</v>
      </c>
      <c r="E21" s="7" t="s">
        <v>17</v>
      </c>
      <c r="F21" s="7" t="s">
        <v>17</v>
      </c>
      <c r="G21" s="7" t="s">
        <v>17</v>
      </c>
      <c r="H21" s="7" t="s">
        <v>17</v>
      </c>
      <c r="I21" s="7" t="s">
        <v>17</v>
      </c>
    </row>
    <row r="22" spans="1:9" ht="43.5">
      <c r="A22" s="28"/>
      <c r="B22" s="39"/>
      <c r="C22" s="42"/>
      <c r="D22" s="4" t="s">
        <v>22</v>
      </c>
      <c r="E22" s="7" t="s">
        <v>17</v>
      </c>
      <c r="F22" s="7" t="s">
        <v>17</v>
      </c>
      <c r="G22" s="7" t="s">
        <v>17</v>
      </c>
      <c r="H22" s="7" t="s">
        <v>17</v>
      </c>
      <c r="I22" s="7" t="s">
        <v>17</v>
      </c>
    </row>
    <row r="23" spans="1:9" ht="29.25">
      <c r="A23" s="28"/>
      <c r="B23" s="39"/>
      <c r="C23" s="42"/>
      <c r="D23" s="4" t="s">
        <v>9</v>
      </c>
      <c r="E23" s="7" t="s">
        <v>17</v>
      </c>
      <c r="F23" s="7" t="s">
        <v>17</v>
      </c>
      <c r="G23" s="7" t="s">
        <v>17</v>
      </c>
      <c r="H23" s="7" t="s">
        <v>17</v>
      </c>
      <c r="I23" s="7" t="s">
        <v>17</v>
      </c>
    </row>
    <row r="24" spans="1:9" ht="23.45" customHeight="1">
      <c r="A24" s="28"/>
      <c r="B24" s="40"/>
      <c r="C24" s="43"/>
      <c r="D24" s="2" t="s">
        <v>10</v>
      </c>
      <c r="E24" s="7" t="s">
        <v>17</v>
      </c>
      <c r="F24" s="7" t="s">
        <v>17</v>
      </c>
      <c r="G24" s="7" t="s">
        <v>17</v>
      </c>
      <c r="H24" s="7" t="s">
        <v>17</v>
      </c>
      <c r="I24" s="7" t="s">
        <v>17</v>
      </c>
    </row>
    <row r="25" spans="1:9" ht="23.45" customHeight="1">
      <c r="A25" s="29" t="s">
        <v>18</v>
      </c>
      <c r="B25" s="38" t="s">
        <v>20</v>
      </c>
      <c r="C25" s="41" t="s">
        <v>19</v>
      </c>
      <c r="D25" s="3" t="s">
        <v>7</v>
      </c>
      <c r="E25" s="7" t="s">
        <v>17</v>
      </c>
      <c r="F25" s="7" t="s">
        <v>17</v>
      </c>
      <c r="G25" s="7" t="s">
        <v>17</v>
      </c>
      <c r="H25" s="7" t="s">
        <v>17</v>
      </c>
      <c r="I25" s="7" t="s">
        <v>17</v>
      </c>
    </row>
    <row r="26" spans="1:9" ht="31.9" customHeight="1">
      <c r="A26" s="29"/>
      <c r="B26" s="39"/>
      <c r="C26" s="42"/>
      <c r="D26" s="4" t="s">
        <v>8</v>
      </c>
      <c r="E26" s="7" t="s">
        <v>17</v>
      </c>
      <c r="F26" s="7" t="s">
        <v>17</v>
      </c>
      <c r="G26" s="7" t="s">
        <v>17</v>
      </c>
      <c r="H26" s="7" t="s">
        <v>17</v>
      </c>
      <c r="I26" s="7" t="s">
        <v>17</v>
      </c>
    </row>
    <row r="27" spans="1:9" ht="46.15" customHeight="1">
      <c r="A27" s="29"/>
      <c r="B27" s="39"/>
      <c r="C27" s="42"/>
      <c r="D27" s="4" t="s">
        <v>22</v>
      </c>
      <c r="E27" s="7" t="s">
        <v>17</v>
      </c>
      <c r="F27" s="7" t="s">
        <v>17</v>
      </c>
      <c r="G27" s="7" t="s">
        <v>17</v>
      </c>
      <c r="H27" s="7" t="s">
        <v>17</v>
      </c>
      <c r="I27" s="7" t="s">
        <v>17</v>
      </c>
    </row>
    <row r="28" spans="1:9" ht="26.45" customHeight="1">
      <c r="A28" s="29"/>
      <c r="B28" s="39"/>
      <c r="C28" s="42"/>
      <c r="D28" s="4" t="s">
        <v>9</v>
      </c>
      <c r="E28" s="7" t="s">
        <v>17</v>
      </c>
      <c r="F28" s="7" t="s">
        <v>17</v>
      </c>
      <c r="G28" s="7" t="s">
        <v>17</v>
      </c>
      <c r="H28" s="7" t="s">
        <v>17</v>
      </c>
      <c r="I28" s="7" t="s">
        <v>17</v>
      </c>
    </row>
    <row r="29" spans="1:9" ht="23.45" customHeight="1">
      <c r="A29" s="29"/>
      <c r="B29" s="40"/>
      <c r="C29" s="43"/>
      <c r="D29" s="2" t="s">
        <v>10</v>
      </c>
      <c r="E29" s="7" t="s">
        <v>17</v>
      </c>
      <c r="F29" s="7" t="s">
        <v>17</v>
      </c>
      <c r="G29" s="7" t="s">
        <v>17</v>
      </c>
      <c r="H29" s="7" t="s">
        <v>17</v>
      </c>
      <c r="I29" s="7" t="s">
        <v>17</v>
      </c>
    </row>
    <row r="30" spans="1:9">
      <c r="A30" s="27"/>
      <c r="B30" s="34" t="s">
        <v>6</v>
      </c>
      <c r="C30" s="35"/>
      <c r="D30" s="3" t="s">
        <v>7</v>
      </c>
      <c r="E30" s="12">
        <f>SUM(F30:I30)</f>
        <v>176623.27836</v>
      </c>
      <c r="F30" s="13">
        <f t="shared" ref="F30:H30" si="4">F33+F34+F32+F31</f>
        <v>46417.027720000006</v>
      </c>
      <c r="G30" s="13">
        <f t="shared" si="4"/>
        <v>50569.685839999998</v>
      </c>
      <c r="H30" s="13">
        <f t="shared" si="4"/>
        <v>40023.8364</v>
      </c>
      <c r="I30" s="13">
        <f>I33+I34+I32+I31</f>
        <v>39612.7284</v>
      </c>
    </row>
    <row r="31" spans="1:9" ht="31.15" customHeight="1">
      <c r="A31" s="28"/>
      <c r="B31" s="34"/>
      <c r="C31" s="35"/>
      <c r="D31" s="4" t="s">
        <v>8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</row>
    <row r="32" spans="1:9" ht="47.45" customHeight="1">
      <c r="A32" s="28"/>
      <c r="B32" s="34"/>
      <c r="C32" s="35"/>
      <c r="D32" s="4" t="s">
        <v>22</v>
      </c>
      <c r="E32" s="12">
        <f>SUM(F32:I32)</f>
        <v>891.83456000000001</v>
      </c>
      <c r="F32" s="13">
        <f t="shared" ref="F32:H32" si="5">F12+F17</f>
        <v>216.43680000000001</v>
      </c>
      <c r="G32" s="13">
        <f t="shared" si="5"/>
        <v>675.39776000000006</v>
      </c>
      <c r="H32" s="13">
        <f t="shared" si="5"/>
        <v>0</v>
      </c>
      <c r="I32" s="13">
        <f>I12+I17</f>
        <v>0</v>
      </c>
    </row>
    <row r="33" spans="1:9" ht="30" customHeight="1">
      <c r="A33" s="28"/>
      <c r="B33" s="34"/>
      <c r="C33" s="35"/>
      <c r="D33" s="4" t="s">
        <v>9</v>
      </c>
      <c r="E33" s="12">
        <f>SUM(F33:I33)</f>
        <v>135731.44380000001</v>
      </c>
      <c r="F33" s="13">
        <f>F13+F18</f>
        <v>46200.590920000002</v>
      </c>
      <c r="G33" s="13">
        <f t="shared" ref="G33:I33" si="6">G13++G18</f>
        <v>49894.288079999998</v>
      </c>
      <c r="H33" s="13">
        <f t="shared" si="6"/>
        <v>20023.8364</v>
      </c>
      <c r="I33" s="13">
        <f t="shared" si="6"/>
        <v>19612.7284</v>
      </c>
    </row>
    <row r="34" spans="1:9" ht="13.15" customHeight="1">
      <c r="A34" s="33"/>
      <c r="B34" s="36"/>
      <c r="C34" s="37"/>
      <c r="D34" s="2" t="s">
        <v>10</v>
      </c>
      <c r="E34" s="12">
        <f>SUM(F34:I34)</f>
        <v>40000</v>
      </c>
      <c r="F34" s="14">
        <v>0</v>
      </c>
      <c r="G34" s="14">
        <f>G14</f>
        <v>0</v>
      </c>
      <c r="H34" s="14">
        <f t="shared" ref="H34:I34" si="7">H14</f>
        <v>20000</v>
      </c>
      <c r="I34" s="14">
        <f t="shared" si="7"/>
        <v>20000</v>
      </c>
    </row>
  </sheetData>
  <mergeCells count="21">
    <mergeCell ref="D6:D8"/>
    <mergeCell ref="B20:B24"/>
    <mergeCell ref="E7:E8"/>
    <mergeCell ref="B6:B8"/>
    <mergeCell ref="C20:C24"/>
    <mergeCell ref="B10:B14"/>
    <mergeCell ref="C10:C14"/>
    <mergeCell ref="E6:I6"/>
    <mergeCell ref="F7:I7"/>
    <mergeCell ref="A20:A24"/>
    <mergeCell ref="A6:A8"/>
    <mergeCell ref="C6:C8"/>
    <mergeCell ref="A30:A34"/>
    <mergeCell ref="B30:C34"/>
    <mergeCell ref="A25:A29"/>
    <mergeCell ref="B25:B29"/>
    <mergeCell ref="C25:C29"/>
    <mergeCell ref="A10:A14"/>
    <mergeCell ref="C15:C19"/>
    <mergeCell ref="A15:A19"/>
    <mergeCell ref="B15:B19"/>
  </mergeCells>
  <pageMargins left="0.11811023622047245" right="0.11811023622047245" top="0.9448818897637796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3" sqref="B3"/>
    </sheetView>
  </sheetViews>
  <sheetFormatPr defaultRowHeight="15"/>
  <cols>
    <col min="2" max="2" width="15.140625" customWidth="1"/>
  </cols>
  <sheetData>
    <row r="1" spans="1:2">
      <c r="A1" s="16" t="s">
        <v>26</v>
      </c>
      <c r="B1" s="17">
        <v>5361100</v>
      </c>
    </row>
    <row r="2" spans="1:2">
      <c r="A2" s="16" t="s">
        <v>27</v>
      </c>
      <c r="B2" s="17">
        <f>35000+9303994.19+30000</f>
        <v>9368994.1899999995</v>
      </c>
    </row>
    <row r="3" spans="1:2">
      <c r="A3" s="16" t="s">
        <v>28</v>
      </c>
      <c r="B3" s="17">
        <v>24454774.07</v>
      </c>
    </row>
    <row r="4" spans="1:2">
      <c r="A4" s="16" t="s">
        <v>25</v>
      </c>
      <c r="B4" s="18">
        <f>SUM(B1:B3)</f>
        <v>39184868.259999998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F9"/>
  <sheetViews>
    <sheetView workbookViewId="0">
      <selection activeCell="G17" sqref="G17"/>
    </sheetView>
  </sheetViews>
  <sheetFormatPr defaultRowHeight="15"/>
  <cols>
    <col min="1" max="2" width="11.7109375" customWidth="1"/>
    <col min="3" max="3" width="12.5703125" customWidth="1"/>
    <col min="4" max="4" width="12" customWidth="1"/>
    <col min="5" max="5" width="12.7109375" customWidth="1"/>
    <col min="6" max="6" width="11.85546875" customWidth="1"/>
  </cols>
  <sheetData>
    <row r="4" spans="1:6">
      <c r="A4" s="19"/>
      <c r="B4" s="20"/>
      <c r="C4" s="20"/>
      <c r="D4" s="21"/>
      <c r="E4" s="21"/>
      <c r="F4" s="20"/>
    </row>
    <row r="5" spans="1:6">
      <c r="A5" s="22"/>
      <c r="B5" s="23"/>
      <c r="C5" s="23"/>
      <c r="D5" s="23"/>
      <c r="E5" s="23"/>
      <c r="F5" s="24"/>
    </row>
    <row r="6" spans="1:6">
      <c r="A6" s="22"/>
      <c r="B6" s="23"/>
      <c r="C6" s="23"/>
      <c r="D6" s="23"/>
      <c r="E6" s="23"/>
      <c r="F6" s="24"/>
    </row>
    <row r="7" spans="1:6">
      <c r="A7" s="22"/>
      <c r="B7" s="23"/>
      <c r="C7" s="23"/>
      <c r="D7" s="23"/>
      <c r="E7" s="23"/>
      <c r="F7" s="24"/>
    </row>
    <row r="8" spans="1:6">
      <c r="A8" s="22"/>
      <c r="B8" s="23"/>
      <c r="C8" s="23"/>
      <c r="D8" s="23"/>
      <c r="E8" s="23"/>
      <c r="F8" s="24"/>
    </row>
    <row r="9" spans="1:6">
      <c r="A9" s="25"/>
      <c r="B9" s="48"/>
      <c r="C9" s="48"/>
      <c r="D9" s="48"/>
      <c r="E9" s="48"/>
      <c r="F9" s="48"/>
    </row>
  </sheetData>
  <mergeCells count="1">
    <mergeCell ref="B9:F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2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2021-12-17T08:51:24Z</dcterms:modified>
</cp:coreProperties>
</file>