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ЭтаКнига" defaultThemeVersion="124226"/>
  <bookViews>
    <workbookView xWindow="0" yWindow="0" windowWidth="15600" windowHeight="7635" tabRatio="827"/>
  </bookViews>
  <sheets>
    <sheet name="Программные мероприятия" sheetId="4" r:id="rId1"/>
  </sheets>
  <definedNames>
    <definedName name="_xlnm.Print_Titles" localSheetId="0">'Программные мероприятия'!$6:$8</definedName>
    <definedName name="Картриджи">#REF!</definedName>
    <definedName name="_xlnm.Print_Area" localSheetId="0">'Программные мероприятия'!$A$2:$I$38</definedName>
  </definedNames>
  <calcPr calcId="144525"/>
</workbook>
</file>

<file path=xl/calcChain.xml><?xml version="1.0" encoding="utf-8"?>
<calcChain xmlns="http://schemas.openxmlformats.org/spreadsheetml/2006/main">
  <c r="G37" i="4" l="1"/>
  <c r="G36" i="4"/>
  <c r="F34" i="4" l="1"/>
  <c r="F32" i="4"/>
  <c r="G38" i="4"/>
  <c r="H38" i="4"/>
  <c r="I38" i="4"/>
  <c r="F38" i="4"/>
  <c r="F36" i="4"/>
  <c r="E36" i="4" s="1"/>
  <c r="E11" i="4"/>
  <c r="E16" i="4"/>
  <c r="E31" i="4"/>
  <c r="E26" i="4"/>
  <c r="E21" i="4"/>
  <c r="H37" i="4"/>
  <c r="I37" i="4"/>
  <c r="I19" i="4"/>
  <c r="G19" i="4"/>
  <c r="H19" i="4"/>
  <c r="F19" i="4"/>
  <c r="E20" i="4"/>
  <c r="E22" i="4"/>
  <c r="E23" i="4"/>
  <c r="E12" i="4"/>
  <c r="F37" i="4" l="1"/>
  <c r="E19" i="4"/>
  <c r="H24" i="4" l="1"/>
  <c r="F29" i="4"/>
  <c r="I24" i="4"/>
  <c r="G24" i="4"/>
  <c r="F24" i="4"/>
  <c r="F9" i="4"/>
  <c r="F14" i="4"/>
  <c r="E28" i="4"/>
  <c r="E25" i="4"/>
  <c r="E13" i="4"/>
  <c r="E15" i="4"/>
  <c r="E18" i="4"/>
  <c r="E30" i="4"/>
  <c r="E33" i="4"/>
  <c r="E35" i="4"/>
  <c r="E10" i="4"/>
  <c r="G34" i="4" l="1"/>
  <c r="G9" i="4"/>
  <c r="H9" i="4"/>
  <c r="G29" i="4"/>
  <c r="G14" i="4"/>
  <c r="E27" i="4"/>
  <c r="E38" i="4"/>
  <c r="E24" i="4"/>
  <c r="H29" i="4" l="1"/>
  <c r="H14" i="4"/>
  <c r="H34" i="4" l="1"/>
  <c r="E32" i="4"/>
  <c r="I9" i="4"/>
  <c r="E9" i="4" s="1"/>
  <c r="E17" i="4"/>
  <c r="I29" i="4"/>
  <c r="I14" i="4"/>
  <c r="I34" i="4" l="1"/>
  <c r="E34" i="4" s="1"/>
  <c r="E37" i="4"/>
  <c r="E29" i="4"/>
  <c r="E14" i="4"/>
</calcChain>
</file>

<file path=xl/sharedStrings.xml><?xml version="1.0" encoding="utf-8"?>
<sst xmlns="http://schemas.openxmlformats.org/spreadsheetml/2006/main" count="58" uniqueCount="29">
  <si>
    <t>всего</t>
  </si>
  <si>
    <t>Перечень программных мероприятий</t>
  </si>
  <si>
    <t>2019 г.</t>
  </si>
  <si>
    <t>№
п/п</t>
  </si>
  <si>
    <t>Мероприятия муниципальной программы</t>
  </si>
  <si>
    <t>Ответвсенный исполнитель / соисполнитель</t>
  </si>
  <si>
    <t>Источники финансирования</t>
  </si>
  <si>
    <t>Финансовые затраты на реализацию (тыс. рублей)</t>
  </si>
  <si>
    <t>Всего</t>
  </si>
  <si>
    <t>2020 г.</t>
  </si>
  <si>
    <t>Таблица №2</t>
  </si>
  <si>
    <t>бюджет автономного округа</t>
  </si>
  <si>
    <t>иные источники</t>
  </si>
  <si>
    <t>Всего по муниципальной программе</t>
  </si>
  <si>
    <t>1</t>
  </si>
  <si>
    <t>2</t>
  </si>
  <si>
    <t>3</t>
  </si>
  <si>
    <t>4</t>
  </si>
  <si>
    <t>5</t>
  </si>
  <si>
    <t xml:space="preserve">Муниципальное учреждение «Администрация  сельского поселения Каркатеевы»/МКУ «НИКА» </t>
  </si>
  <si>
    <t>Ремонт и утилизация вышедшего из строя оборудования.  Содержание оборудования. (показатель № 2)</t>
  </si>
  <si>
    <t>Обеспечение работников электронными цифровыми подписями для работы на официальных сайтах и в программах. (показатель №1)</t>
  </si>
  <si>
    <t>Оснащение современным программным обеспечением и его обслуживание. (показатель №1)</t>
  </si>
  <si>
    <t>бюджет Нефтеюганского района</t>
  </si>
  <si>
    <t>Приобретение  оргтехники и расходных материалов. (показатель № 2)</t>
  </si>
  <si>
    <t xml:space="preserve">бюджет сельского поселения </t>
  </si>
  <si>
    <t>Обеспечение работников доступом в сеть Интернет и связью. Почтовые расходы. (показатель №1)</t>
  </si>
  <si>
    <t>2021 г.</t>
  </si>
  <si>
    <t>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</si>
</sst>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000\ _₽_-;\-* #,##0.00\ _₽_-;_-* &quot;-&quot;??\ _₽_-;_-@_-"/>
    <numFmt numFmtId="165" formatCode="_-* #,##0.00000\ _₽_-;\-* #,##0.00000\ _₽_-;_-* &quot;-&quot;?????\ _₽_-;_-@_-"/>
    <numFmt numFmtId="166" formatCode="#,##0.00000_ ;\-#,##0.00000\ "/>
  </numFmts>
  <fonts count="5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3"/>
      <name val="Arial"/>
      <family val="2"/>
      <charset val="204"/>
    </font>
    <font>
      <sz val="14"/>
      <color theme="1"/>
      <name val="Times New Roman"/>
      <family val="2"/>
      <charset val="204"/>
    </font>
    <font>
      <b/>
      <sz val="13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4">
    <xf numFmtId="0" fontId="0" fillId="0" borderId="0" xfId="0"/>
    <xf numFmtId="0" fontId="2" fillId="0" borderId="0" xfId="0" applyFont="1" applyAlignment="1" applyProtection="1">
      <alignment vertical="top" wrapText="1"/>
    </xf>
    <xf numFmtId="0" fontId="2" fillId="0" borderId="0" xfId="0" applyFont="1" applyBorder="1" applyAlignment="1" applyProtection="1">
      <alignment vertical="top" wrapText="1"/>
    </xf>
    <xf numFmtId="49" fontId="4" fillId="0" borderId="1" xfId="0" applyNumberFormat="1" applyFont="1" applyBorder="1" applyAlignment="1" applyProtection="1">
      <alignment horizontal="left" vertical="top" wrapText="1"/>
    </xf>
    <xf numFmtId="49" fontId="2" fillId="0" borderId="1" xfId="0" applyNumberFormat="1" applyFont="1" applyBorder="1" applyAlignment="1" applyProtection="1">
      <alignment horizontal="left" vertical="top" wrapText="1"/>
    </xf>
    <xf numFmtId="49" fontId="2" fillId="0" borderId="1" xfId="0" applyNumberFormat="1" applyFont="1" applyBorder="1" applyAlignment="1" applyProtection="1">
      <alignment horizontal="left" vertical="top" wrapText="1"/>
    </xf>
    <xf numFmtId="49" fontId="2" fillId="0" borderId="1" xfId="0" applyNumberFormat="1" applyFont="1" applyBorder="1" applyAlignment="1" applyProtection="1">
      <alignment horizontal="center" vertical="top" wrapText="1"/>
    </xf>
    <xf numFmtId="49" fontId="2" fillId="0" borderId="0" xfId="0" applyNumberFormat="1" applyFont="1" applyAlignment="1" applyProtection="1">
      <alignment vertical="top" wrapText="1"/>
    </xf>
    <xf numFmtId="165" fontId="2" fillId="0" borderId="0" xfId="0" applyNumberFormat="1" applyFont="1" applyAlignment="1" applyProtection="1">
      <alignment vertical="top" wrapText="1"/>
    </xf>
    <xf numFmtId="164" fontId="2" fillId="0" borderId="0" xfId="0" applyNumberFormat="1" applyFont="1" applyBorder="1" applyAlignment="1" applyProtection="1">
      <alignment horizontal="center" vertical="top" wrapText="1"/>
    </xf>
    <xf numFmtId="4" fontId="2" fillId="0" borderId="0" xfId="0" applyNumberFormat="1" applyFont="1" applyAlignment="1" applyProtection="1">
      <alignment vertical="top" wrapText="1"/>
    </xf>
    <xf numFmtId="49" fontId="2" fillId="0" borderId="1" xfId="0" applyNumberFormat="1" applyFont="1" applyBorder="1" applyAlignment="1" applyProtection="1">
      <alignment horizontal="left" vertical="top" wrapText="1"/>
    </xf>
    <xf numFmtId="49" fontId="2" fillId="0" borderId="1" xfId="0" applyNumberFormat="1" applyFont="1" applyBorder="1" applyAlignment="1" applyProtection="1">
      <alignment horizontal="left" vertical="top" wrapText="1"/>
    </xf>
    <xf numFmtId="166" fontId="4" fillId="0" borderId="1" xfId="0" applyNumberFormat="1" applyFont="1" applyBorder="1" applyAlignment="1" applyProtection="1">
      <alignment horizontal="center" vertical="top" wrapText="1"/>
    </xf>
    <xf numFmtId="166" fontId="2" fillId="0" borderId="1" xfId="0" applyNumberFormat="1" applyFont="1" applyBorder="1" applyAlignment="1" applyProtection="1">
      <alignment horizontal="center" vertical="top" wrapText="1"/>
    </xf>
    <xf numFmtId="49" fontId="2" fillId="0" borderId="1" xfId="0" applyNumberFormat="1" applyFont="1" applyBorder="1" applyAlignment="1" applyProtection="1">
      <alignment horizontal="center" vertical="top" wrapText="1"/>
    </xf>
    <xf numFmtId="49" fontId="2" fillId="0" borderId="0" xfId="0" applyNumberFormat="1" applyFont="1" applyAlignment="1" applyProtection="1">
      <alignment horizontal="center" vertical="top" wrapText="1"/>
    </xf>
    <xf numFmtId="49" fontId="2" fillId="0" borderId="1" xfId="0" applyNumberFormat="1" applyFont="1" applyBorder="1" applyAlignment="1" applyProtection="1">
      <alignment horizontal="center" vertical="top" wrapText="1"/>
    </xf>
    <xf numFmtId="49" fontId="2" fillId="0" borderId="1" xfId="0" applyNumberFormat="1" applyFont="1" applyBorder="1" applyAlignment="1" applyProtection="1">
      <alignment horizontal="left" vertical="top" wrapText="1"/>
    </xf>
    <xf numFmtId="49" fontId="4" fillId="0" borderId="2" xfId="0" applyNumberFormat="1" applyFont="1" applyBorder="1" applyAlignment="1" applyProtection="1">
      <alignment horizontal="left" vertical="top" wrapText="1"/>
    </xf>
    <xf numFmtId="49" fontId="4" fillId="0" borderId="3" xfId="0" applyNumberFormat="1" applyFont="1" applyBorder="1" applyAlignment="1" applyProtection="1">
      <alignment horizontal="left" vertical="top" wrapText="1"/>
    </xf>
    <xf numFmtId="49" fontId="4" fillId="0" borderId="4" xfId="0" applyNumberFormat="1" applyFont="1" applyBorder="1" applyAlignment="1" applyProtection="1">
      <alignment horizontal="left" vertical="top" wrapText="1"/>
    </xf>
    <xf numFmtId="49" fontId="4" fillId="0" borderId="5" xfId="0" applyNumberFormat="1" applyFont="1" applyBorder="1" applyAlignment="1" applyProtection="1">
      <alignment horizontal="left" vertical="top" wrapText="1"/>
    </xf>
    <xf numFmtId="49" fontId="4" fillId="0" borderId="0" xfId="0" applyNumberFormat="1" applyFont="1" applyBorder="1" applyAlignment="1" applyProtection="1">
      <alignment horizontal="left" vertical="top" wrapText="1"/>
    </xf>
    <xf numFmtId="49" fontId="4" fillId="0" borderId="6" xfId="0" applyNumberFormat="1" applyFont="1" applyBorder="1" applyAlignment="1" applyProtection="1">
      <alignment horizontal="left" vertical="top" wrapText="1"/>
    </xf>
    <xf numFmtId="49" fontId="4" fillId="0" borderId="7" xfId="0" applyNumberFormat="1" applyFont="1" applyBorder="1" applyAlignment="1" applyProtection="1">
      <alignment horizontal="left" vertical="top" wrapText="1"/>
    </xf>
    <xf numFmtId="49" fontId="4" fillId="0" borderId="8" xfId="0" applyNumberFormat="1" applyFont="1" applyBorder="1" applyAlignment="1" applyProtection="1">
      <alignment horizontal="left" vertical="top" wrapText="1"/>
    </xf>
    <xf numFmtId="49" fontId="4" fillId="0" borderId="9" xfId="0" applyNumberFormat="1" applyFont="1" applyBorder="1" applyAlignment="1" applyProtection="1">
      <alignment horizontal="left" vertical="top" wrapText="1"/>
    </xf>
    <xf numFmtId="49" fontId="2" fillId="0" borderId="10" xfId="0" applyNumberFormat="1" applyFont="1" applyBorder="1" applyAlignment="1" applyProtection="1">
      <alignment horizontal="center" vertical="top" wrapText="1"/>
    </xf>
    <xf numFmtId="49" fontId="2" fillId="0" borderId="11" xfId="0" applyNumberFormat="1" applyFont="1" applyBorder="1" applyAlignment="1" applyProtection="1">
      <alignment horizontal="center" vertical="top" wrapText="1"/>
    </xf>
    <xf numFmtId="49" fontId="2" fillId="0" borderId="12" xfId="0" applyNumberFormat="1" applyFont="1" applyBorder="1" applyAlignment="1" applyProtection="1">
      <alignment horizontal="center" vertical="top" wrapText="1"/>
    </xf>
    <xf numFmtId="49" fontId="2" fillId="0" borderId="10" xfId="0" applyNumberFormat="1" applyFont="1" applyBorder="1" applyAlignment="1" applyProtection="1">
      <alignment horizontal="left" vertical="top" wrapText="1"/>
    </xf>
    <xf numFmtId="49" fontId="2" fillId="0" borderId="11" xfId="0" applyNumberFormat="1" applyFont="1" applyBorder="1" applyAlignment="1" applyProtection="1">
      <alignment horizontal="left" vertical="top" wrapText="1"/>
    </xf>
    <xf numFmtId="49" fontId="2" fillId="0" borderId="12" xfId="0" applyNumberFormat="1" applyFont="1" applyBorder="1" applyAlignment="1" applyProtection="1">
      <alignment horizontal="left" vertical="top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colors>
    <mruColors>
      <color rgb="FFFFFF99"/>
      <color rgb="FFFFFF66"/>
      <color rgb="FF00FFFF"/>
      <color rgb="FFEEE800"/>
      <color rgb="FF3593B1"/>
      <color rgb="FF72BDD4"/>
      <color rgb="FFF74D31"/>
      <color rgb="FFAF67C5"/>
      <color rgb="FF823A98"/>
      <color rgb="FF7210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2:T38"/>
  <sheetViews>
    <sheetView tabSelected="1" showWhiteSpace="0" zoomScale="74" zoomScaleNormal="74" zoomScalePageLayoutView="85" workbookViewId="0">
      <selection activeCell="O21" sqref="O21"/>
    </sheetView>
  </sheetViews>
  <sheetFormatPr defaultColWidth="9.140625" defaultRowHeight="16.5" x14ac:dyDescent="0.2"/>
  <cols>
    <col min="1" max="1" width="6.5703125" style="7" bestFit="1" customWidth="1"/>
    <col min="2" max="2" width="34.85546875" style="1" customWidth="1"/>
    <col min="3" max="3" width="32.7109375" style="1" customWidth="1"/>
    <col min="4" max="4" width="26.42578125" style="1" customWidth="1"/>
    <col min="5" max="5" width="19" style="1" bestFit="1" customWidth="1"/>
    <col min="6" max="9" width="17.5703125" style="1" bestFit="1" customWidth="1"/>
    <col min="10" max="10" width="9.140625" style="1"/>
    <col min="11" max="11" width="19.7109375" style="1" bestFit="1" customWidth="1"/>
    <col min="12" max="12" width="18.28515625" style="1" customWidth="1"/>
    <col min="13" max="13" width="15.42578125" style="1" bestFit="1" customWidth="1"/>
    <col min="14" max="15" width="10.5703125" style="1" bestFit="1" customWidth="1"/>
    <col min="16" max="16384" width="9.140625" style="1"/>
  </cols>
  <sheetData>
    <row r="2" spans="1:12" x14ac:dyDescent="0.2">
      <c r="B2" s="7"/>
      <c r="C2" s="7"/>
      <c r="D2" s="7"/>
      <c r="E2" s="7"/>
      <c r="F2" s="7"/>
      <c r="G2" s="7"/>
      <c r="H2" s="16" t="s">
        <v>10</v>
      </c>
      <c r="I2" s="16"/>
    </row>
    <row r="3" spans="1:12" x14ac:dyDescent="0.2">
      <c r="B3" s="7"/>
      <c r="C3" s="7"/>
      <c r="D3" s="7"/>
      <c r="E3" s="7"/>
      <c r="F3" s="7"/>
      <c r="G3" s="7"/>
      <c r="H3" s="7"/>
      <c r="I3" s="7"/>
    </row>
    <row r="4" spans="1:12" ht="25.15" customHeight="1" x14ac:dyDescent="0.2">
      <c r="A4" s="16" t="s">
        <v>1</v>
      </c>
      <c r="B4" s="16"/>
      <c r="C4" s="16"/>
      <c r="D4" s="16"/>
      <c r="E4" s="16"/>
      <c r="F4" s="16"/>
      <c r="G4" s="16"/>
      <c r="H4" s="16"/>
      <c r="I4" s="16"/>
    </row>
    <row r="5" spans="1:12" x14ac:dyDescent="0.2">
      <c r="B5" s="7"/>
      <c r="C5" s="7"/>
      <c r="D5" s="7"/>
      <c r="E5" s="7"/>
      <c r="F5" s="7"/>
      <c r="G5" s="7"/>
      <c r="H5" s="7"/>
      <c r="I5" s="7"/>
    </row>
    <row r="6" spans="1:12" ht="34.5" customHeight="1" x14ac:dyDescent="0.2">
      <c r="A6" s="17" t="s">
        <v>3</v>
      </c>
      <c r="B6" s="17" t="s">
        <v>4</v>
      </c>
      <c r="C6" s="17" t="s">
        <v>5</v>
      </c>
      <c r="D6" s="17" t="s">
        <v>6</v>
      </c>
      <c r="E6" s="17" t="s">
        <v>7</v>
      </c>
      <c r="F6" s="17"/>
      <c r="G6" s="17"/>
      <c r="H6" s="17"/>
      <c r="I6" s="17"/>
    </row>
    <row r="7" spans="1:12" x14ac:dyDescent="0.2">
      <c r="A7" s="17"/>
      <c r="B7" s="17"/>
      <c r="C7" s="17"/>
      <c r="D7" s="17"/>
      <c r="E7" s="6" t="s">
        <v>8</v>
      </c>
      <c r="F7" s="15" t="s">
        <v>2</v>
      </c>
      <c r="G7" s="15" t="s">
        <v>9</v>
      </c>
      <c r="H7" s="15" t="s">
        <v>27</v>
      </c>
      <c r="I7" s="15" t="s">
        <v>28</v>
      </c>
    </row>
    <row r="8" spans="1:12" x14ac:dyDescent="0.2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</row>
    <row r="9" spans="1:12" x14ac:dyDescent="0.2">
      <c r="A9" s="17" t="s">
        <v>14</v>
      </c>
      <c r="B9" s="18" t="s">
        <v>26</v>
      </c>
      <c r="C9" s="17" t="s">
        <v>19</v>
      </c>
      <c r="D9" s="3" t="s">
        <v>0</v>
      </c>
      <c r="E9" s="13">
        <f>SUM(F9:I9)</f>
        <v>909.17000000000007</v>
      </c>
      <c r="F9" s="13">
        <f>SUM(F10:F13)</f>
        <v>262.17</v>
      </c>
      <c r="G9" s="13">
        <f>SUM(G10:G13)</f>
        <v>179</v>
      </c>
      <c r="H9" s="13">
        <f>SUM(H10:H13)</f>
        <v>229</v>
      </c>
      <c r="I9" s="13">
        <f>SUM(I10:I13)</f>
        <v>239</v>
      </c>
    </row>
    <row r="10" spans="1:12" ht="34.15" customHeight="1" x14ac:dyDescent="0.2">
      <c r="A10" s="17"/>
      <c r="B10" s="18"/>
      <c r="C10" s="17"/>
      <c r="D10" s="4" t="s">
        <v>11</v>
      </c>
      <c r="E10" s="14">
        <f t="shared" ref="E10:E38" si="0">SUM(F10:I10)</f>
        <v>0</v>
      </c>
      <c r="F10" s="14">
        <v>0</v>
      </c>
      <c r="G10" s="14">
        <v>0</v>
      </c>
      <c r="H10" s="14">
        <v>0</v>
      </c>
      <c r="I10" s="14">
        <v>0</v>
      </c>
    </row>
    <row r="11" spans="1:12" ht="49.5" x14ac:dyDescent="0.2">
      <c r="A11" s="17"/>
      <c r="B11" s="18"/>
      <c r="C11" s="17"/>
      <c r="D11" s="11" t="s">
        <v>23</v>
      </c>
      <c r="E11" s="14">
        <f t="shared" si="0"/>
        <v>0</v>
      </c>
      <c r="F11" s="14">
        <v>0</v>
      </c>
      <c r="G11" s="14">
        <v>0</v>
      </c>
      <c r="H11" s="14">
        <v>0</v>
      </c>
      <c r="I11" s="14">
        <v>0</v>
      </c>
    </row>
    <row r="12" spans="1:12" ht="32.450000000000003" customHeight="1" x14ac:dyDescent="0.2">
      <c r="A12" s="17"/>
      <c r="B12" s="18"/>
      <c r="C12" s="17"/>
      <c r="D12" s="12" t="s">
        <v>25</v>
      </c>
      <c r="E12" s="14">
        <f>SUM(F12:I12)</f>
        <v>909.17000000000007</v>
      </c>
      <c r="F12" s="14">
        <v>262.17</v>
      </c>
      <c r="G12" s="14">
        <v>179</v>
      </c>
      <c r="H12" s="14">
        <v>229</v>
      </c>
      <c r="I12" s="14">
        <v>239</v>
      </c>
    </row>
    <row r="13" spans="1:12" x14ac:dyDescent="0.2">
      <c r="A13" s="17"/>
      <c r="B13" s="18"/>
      <c r="C13" s="17"/>
      <c r="D13" s="4" t="s">
        <v>12</v>
      </c>
      <c r="E13" s="14">
        <f t="shared" si="0"/>
        <v>0</v>
      </c>
      <c r="F13" s="14">
        <v>0</v>
      </c>
      <c r="G13" s="14">
        <v>0</v>
      </c>
      <c r="H13" s="14">
        <v>0</v>
      </c>
      <c r="I13" s="14">
        <v>0</v>
      </c>
      <c r="K13" s="8"/>
      <c r="L13" s="8"/>
    </row>
    <row r="14" spans="1:12" ht="16.5" customHeight="1" x14ac:dyDescent="0.2">
      <c r="A14" s="17" t="s">
        <v>15</v>
      </c>
      <c r="B14" s="18" t="s">
        <v>22</v>
      </c>
      <c r="C14" s="17" t="s">
        <v>19</v>
      </c>
      <c r="D14" s="3" t="s">
        <v>0</v>
      </c>
      <c r="E14" s="13">
        <f t="shared" si="0"/>
        <v>2123.5194000000001</v>
      </c>
      <c r="F14" s="13">
        <f>SUM(F15:F18)</f>
        <v>979.3854</v>
      </c>
      <c r="G14" s="13">
        <f>SUM(G15:G18)</f>
        <v>419.13400000000001</v>
      </c>
      <c r="H14" s="13">
        <f>SUM(H15:H18)</f>
        <v>360</v>
      </c>
      <c r="I14" s="13">
        <f>SUM(I15:I18)</f>
        <v>365</v>
      </c>
      <c r="K14" s="8"/>
      <c r="L14" s="8"/>
    </row>
    <row r="15" spans="1:12" ht="36.6" customHeight="1" x14ac:dyDescent="0.2">
      <c r="A15" s="17"/>
      <c r="B15" s="18"/>
      <c r="C15" s="17"/>
      <c r="D15" s="4" t="s">
        <v>11</v>
      </c>
      <c r="E15" s="14">
        <f t="shared" si="0"/>
        <v>0</v>
      </c>
      <c r="F15" s="14">
        <v>0</v>
      </c>
      <c r="G15" s="14">
        <v>0</v>
      </c>
      <c r="H15" s="14">
        <v>0</v>
      </c>
      <c r="I15" s="14">
        <v>0</v>
      </c>
      <c r="K15" s="8"/>
      <c r="L15" s="8"/>
    </row>
    <row r="16" spans="1:12" ht="49.5" x14ac:dyDescent="0.2">
      <c r="A16" s="17"/>
      <c r="B16" s="18"/>
      <c r="C16" s="17"/>
      <c r="D16" s="11" t="s">
        <v>23</v>
      </c>
      <c r="E16" s="14">
        <f t="shared" si="0"/>
        <v>635.22700000000009</v>
      </c>
      <c r="F16" s="14">
        <v>476.16</v>
      </c>
      <c r="G16" s="14">
        <v>159.06700000000001</v>
      </c>
      <c r="H16" s="14">
        <v>0</v>
      </c>
      <c r="I16" s="14">
        <v>0</v>
      </c>
      <c r="K16" s="8"/>
      <c r="L16" s="8"/>
    </row>
    <row r="17" spans="1:20" ht="36.6" customHeight="1" x14ac:dyDescent="0.2">
      <c r="A17" s="17"/>
      <c r="B17" s="18"/>
      <c r="C17" s="17"/>
      <c r="D17" s="12" t="s">
        <v>25</v>
      </c>
      <c r="E17" s="14">
        <f t="shared" si="0"/>
        <v>1488.2924</v>
      </c>
      <c r="F17" s="14">
        <v>503.22539999999998</v>
      </c>
      <c r="G17" s="14">
        <v>260.06700000000001</v>
      </c>
      <c r="H17" s="14">
        <v>360</v>
      </c>
      <c r="I17" s="14">
        <v>365</v>
      </c>
      <c r="J17" s="9"/>
      <c r="K17" s="9"/>
      <c r="L17" s="9"/>
      <c r="M17" s="9"/>
      <c r="N17" s="10"/>
      <c r="O17" s="10"/>
    </row>
    <row r="18" spans="1:20" x14ac:dyDescent="0.2">
      <c r="A18" s="17"/>
      <c r="B18" s="18"/>
      <c r="C18" s="17"/>
      <c r="D18" s="4" t="s">
        <v>12</v>
      </c>
      <c r="E18" s="14">
        <f t="shared" si="0"/>
        <v>0</v>
      </c>
      <c r="F18" s="14">
        <v>0</v>
      </c>
      <c r="G18" s="14">
        <v>0</v>
      </c>
      <c r="H18" s="14">
        <v>0</v>
      </c>
      <c r="I18" s="14">
        <v>0</v>
      </c>
      <c r="K18" s="9"/>
      <c r="L18" s="9"/>
      <c r="M18" s="9"/>
    </row>
    <row r="19" spans="1:20" ht="28.15" customHeight="1" x14ac:dyDescent="0.2">
      <c r="A19" s="28" t="s">
        <v>16</v>
      </c>
      <c r="B19" s="31" t="s">
        <v>21</v>
      </c>
      <c r="C19" s="17" t="s">
        <v>19</v>
      </c>
      <c r="D19" s="3" t="s">
        <v>0</v>
      </c>
      <c r="E19" s="13">
        <f t="shared" si="0"/>
        <v>81.4846</v>
      </c>
      <c r="F19" s="13">
        <f>F20+F22+F23</f>
        <v>16.4846</v>
      </c>
      <c r="G19" s="13">
        <f t="shared" ref="G19:I19" si="1">G20+G22+G23</f>
        <v>15</v>
      </c>
      <c r="H19" s="13">
        <f t="shared" si="1"/>
        <v>25</v>
      </c>
      <c r="I19" s="13">
        <f t="shared" si="1"/>
        <v>25</v>
      </c>
      <c r="K19" s="9"/>
      <c r="L19" s="9"/>
      <c r="M19" s="9"/>
    </row>
    <row r="20" spans="1:20" ht="37.15" customHeight="1" x14ac:dyDescent="0.2">
      <c r="A20" s="29"/>
      <c r="B20" s="32"/>
      <c r="C20" s="17"/>
      <c r="D20" s="5" t="s">
        <v>11</v>
      </c>
      <c r="E20" s="14">
        <f t="shared" si="0"/>
        <v>0</v>
      </c>
      <c r="F20" s="14">
        <v>0</v>
      </c>
      <c r="G20" s="14">
        <v>0</v>
      </c>
      <c r="H20" s="14">
        <v>0</v>
      </c>
      <c r="I20" s="14">
        <v>0</v>
      </c>
      <c r="K20" s="9"/>
      <c r="L20" s="9"/>
      <c r="M20" s="9"/>
    </row>
    <row r="21" spans="1:20" ht="55.15" customHeight="1" x14ac:dyDescent="0.2">
      <c r="A21" s="29"/>
      <c r="B21" s="32"/>
      <c r="C21" s="17"/>
      <c r="D21" s="11" t="s">
        <v>23</v>
      </c>
      <c r="E21" s="14">
        <f t="shared" ref="E21" si="2">SUM(F21:I21)</f>
        <v>0</v>
      </c>
      <c r="F21" s="14">
        <v>0</v>
      </c>
      <c r="G21" s="14">
        <v>0</v>
      </c>
      <c r="H21" s="14">
        <v>0</v>
      </c>
      <c r="I21" s="14">
        <v>0</v>
      </c>
      <c r="K21" s="9"/>
      <c r="L21" s="9"/>
      <c r="M21" s="9"/>
    </row>
    <row r="22" spans="1:20" ht="42" customHeight="1" x14ac:dyDescent="0.2">
      <c r="A22" s="29"/>
      <c r="B22" s="32"/>
      <c r="C22" s="17"/>
      <c r="D22" s="12" t="s">
        <v>25</v>
      </c>
      <c r="E22" s="14">
        <f t="shared" si="0"/>
        <v>81.4846</v>
      </c>
      <c r="F22" s="14">
        <v>16.4846</v>
      </c>
      <c r="G22" s="14">
        <v>15</v>
      </c>
      <c r="H22" s="14">
        <v>25</v>
      </c>
      <c r="I22" s="14">
        <v>25</v>
      </c>
      <c r="K22" s="9"/>
      <c r="L22" s="9"/>
      <c r="M22" s="9"/>
    </row>
    <row r="23" spans="1:20" ht="21.6" customHeight="1" x14ac:dyDescent="0.2">
      <c r="A23" s="30"/>
      <c r="B23" s="33"/>
      <c r="C23" s="17"/>
      <c r="D23" s="5" t="s">
        <v>12</v>
      </c>
      <c r="E23" s="14">
        <f t="shared" si="0"/>
        <v>0</v>
      </c>
      <c r="F23" s="14">
        <v>0</v>
      </c>
      <c r="G23" s="14">
        <v>0</v>
      </c>
      <c r="H23" s="14">
        <v>0</v>
      </c>
      <c r="I23" s="14">
        <v>0</v>
      </c>
      <c r="K23" s="9"/>
      <c r="L23" s="9"/>
      <c r="M23" s="9"/>
    </row>
    <row r="24" spans="1:20" ht="16.5" customHeight="1" x14ac:dyDescent="0.2">
      <c r="A24" s="17" t="s">
        <v>17</v>
      </c>
      <c r="B24" s="18" t="s">
        <v>20</v>
      </c>
      <c r="C24" s="17" t="s">
        <v>19</v>
      </c>
      <c r="D24" s="3" t="s">
        <v>0</v>
      </c>
      <c r="E24" s="13">
        <f t="shared" ref="E24:E28" si="3">SUM(F24:I24)</f>
        <v>528.62300000000005</v>
      </c>
      <c r="F24" s="13">
        <f>SUM(F25:F28)</f>
        <v>144.62299999999999</v>
      </c>
      <c r="G24" s="13">
        <f>SUM(G25:G28)</f>
        <v>96</v>
      </c>
      <c r="H24" s="13">
        <f>SUM(H25:H28)</f>
        <v>144</v>
      </c>
      <c r="I24" s="13">
        <f>SUM(I25:I28)</f>
        <v>144</v>
      </c>
      <c r="J24" s="2"/>
    </row>
    <row r="25" spans="1:20" ht="34.9" customHeight="1" x14ac:dyDescent="0.2">
      <c r="A25" s="17"/>
      <c r="B25" s="18"/>
      <c r="C25" s="17"/>
      <c r="D25" s="4" t="s">
        <v>11</v>
      </c>
      <c r="E25" s="14">
        <f t="shared" si="3"/>
        <v>0</v>
      </c>
      <c r="F25" s="14">
        <v>0</v>
      </c>
      <c r="G25" s="14">
        <v>0</v>
      </c>
      <c r="H25" s="14">
        <v>0</v>
      </c>
      <c r="I25" s="14">
        <v>0</v>
      </c>
      <c r="J25" s="2"/>
      <c r="Q25" s="10"/>
      <c r="R25" s="10"/>
      <c r="S25" s="10"/>
      <c r="T25" s="10"/>
    </row>
    <row r="26" spans="1:20" ht="49.5" x14ac:dyDescent="0.2">
      <c r="A26" s="17"/>
      <c r="B26" s="18"/>
      <c r="C26" s="17"/>
      <c r="D26" s="11" t="s">
        <v>23</v>
      </c>
      <c r="E26" s="14">
        <f t="shared" ref="E26" si="4">SUM(F26:I26)</f>
        <v>0</v>
      </c>
      <c r="F26" s="14">
        <v>0</v>
      </c>
      <c r="G26" s="14">
        <v>0</v>
      </c>
      <c r="H26" s="14">
        <v>0</v>
      </c>
      <c r="I26" s="14">
        <v>0</v>
      </c>
      <c r="J26" s="2"/>
      <c r="Q26" s="10"/>
      <c r="R26" s="10"/>
      <c r="S26" s="10"/>
      <c r="T26" s="10"/>
    </row>
    <row r="27" spans="1:20" ht="33" x14ac:dyDescent="0.2">
      <c r="A27" s="17"/>
      <c r="B27" s="18"/>
      <c r="C27" s="17"/>
      <c r="D27" s="12" t="s">
        <v>25</v>
      </c>
      <c r="E27" s="14">
        <f t="shared" si="3"/>
        <v>528.62300000000005</v>
      </c>
      <c r="F27" s="14">
        <v>144.62299999999999</v>
      </c>
      <c r="G27" s="14">
        <v>96</v>
      </c>
      <c r="H27" s="14">
        <v>144</v>
      </c>
      <c r="I27" s="14">
        <v>144</v>
      </c>
      <c r="J27" s="2"/>
      <c r="Q27" s="10"/>
      <c r="R27" s="10"/>
      <c r="S27" s="10"/>
      <c r="T27" s="10"/>
    </row>
    <row r="28" spans="1:20" x14ac:dyDescent="0.2">
      <c r="A28" s="17"/>
      <c r="B28" s="18"/>
      <c r="C28" s="17"/>
      <c r="D28" s="4" t="s">
        <v>12</v>
      </c>
      <c r="E28" s="14">
        <f t="shared" si="3"/>
        <v>0</v>
      </c>
      <c r="F28" s="14">
        <v>0</v>
      </c>
      <c r="G28" s="14">
        <v>0</v>
      </c>
      <c r="H28" s="14">
        <v>0</v>
      </c>
      <c r="I28" s="14">
        <v>0</v>
      </c>
    </row>
    <row r="29" spans="1:20" ht="16.5" customHeight="1" x14ac:dyDescent="0.2">
      <c r="A29" s="17" t="s">
        <v>18</v>
      </c>
      <c r="B29" s="18" t="s">
        <v>24</v>
      </c>
      <c r="C29" s="17" t="s">
        <v>19</v>
      </c>
      <c r="D29" s="3" t="s">
        <v>0</v>
      </c>
      <c r="E29" s="13">
        <f t="shared" si="0"/>
        <v>554.53890000000001</v>
      </c>
      <c r="F29" s="13">
        <f>SUM(F30:F33)</f>
        <v>259.53890000000001</v>
      </c>
      <c r="G29" s="13">
        <f>SUM(G30:G33)</f>
        <v>25</v>
      </c>
      <c r="H29" s="13">
        <f>SUM(H30:H33)</f>
        <v>135</v>
      </c>
      <c r="I29" s="13">
        <f>SUM(I30:I33)</f>
        <v>135</v>
      </c>
    </row>
    <row r="30" spans="1:20" ht="32.450000000000003" customHeight="1" x14ac:dyDescent="0.2">
      <c r="A30" s="17"/>
      <c r="B30" s="18"/>
      <c r="C30" s="17"/>
      <c r="D30" s="4" t="s">
        <v>11</v>
      </c>
      <c r="E30" s="14">
        <f t="shared" si="0"/>
        <v>0</v>
      </c>
      <c r="F30" s="14">
        <v>0</v>
      </c>
      <c r="G30" s="14">
        <v>0</v>
      </c>
      <c r="H30" s="14">
        <v>0</v>
      </c>
      <c r="I30" s="14">
        <v>0</v>
      </c>
    </row>
    <row r="31" spans="1:20" ht="49.5" x14ac:dyDescent="0.2">
      <c r="A31" s="17"/>
      <c r="B31" s="18"/>
      <c r="C31" s="17"/>
      <c r="D31" s="11" t="s">
        <v>23</v>
      </c>
      <c r="E31" s="14">
        <f t="shared" si="0"/>
        <v>22</v>
      </c>
      <c r="F31" s="14">
        <v>22</v>
      </c>
      <c r="G31" s="14">
        <v>0</v>
      </c>
      <c r="H31" s="14">
        <v>0</v>
      </c>
      <c r="I31" s="14">
        <v>0</v>
      </c>
    </row>
    <row r="32" spans="1:20" ht="33" x14ac:dyDescent="0.2">
      <c r="A32" s="17"/>
      <c r="B32" s="18"/>
      <c r="C32" s="17"/>
      <c r="D32" s="12" t="s">
        <v>25</v>
      </c>
      <c r="E32" s="14">
        <f t="shared" si="0"/>
        <v>532.53890000000001</v>
      </c>
      <c r="F32" s="14">
        <f>173.5389+64</f>
        <v>237.53890000000001</v>
      </c>
      <c r="G32" s="14">
        <v>25</v>
      </c>
      <c r="H32" s="14">
        <v>135</v>
      </c>
      <c r="I32" s="14">
        <v>135</v>
      </c>
      <c r="P32" s="10"/>
      <c r="Q32" s="10"/>
      <c r="R32" s="10"/>
    </row>
    <row r="33" spans="1:9" x14ac:dyDescent="0.2">
      <c r="A33" s="17"/>
      <c r="B33" s="18"/>
      <c r="C33" s="17"/>
      <c r="D33" s="4" t="s">
        <v>12</v>
      </c>
      <c r="E33" s="14">
        <f t="shared" si="0"/>
        <v>0</v>
      </c>
      <c r="F33" s="14">
        <v>0</v>
      </c>
      <c r="G33" s="14">
        <v>0</v>
      </c>
      <c r="H33" s="14">
        <v>0</v>
      </c>
      <c r="I33" s="14">
        <v>0</v>
      </c>
    </row>
    <row r="34" spans="1:9" ht="16.5" customHeight="1" x14ac:dyDescent="0.2">
      <c r="A34" s="19" t="s">
        <v>13</v>
      </c>
      <c r="B34" s="20"/>
      <c r="C34" s="21"/>
      <c r="D34" s="3" t="s">
        <v>0</v>
      </c>
      <c r="E34" s="13">
        <f>SUM(F34:I34)</f>
        <v>4197.3359</v>
      </c>
      <c r="F34" s="13">
        <f>SUM(F35:F38)</f>
        <v>1662.2019</v>
      </c>
      <c r="G34" s="13">
        <f>SUM(G35:G38)</f>
        <v>734.13400000000001</v>
      </c>
      <c r="H34" s="13">
        <f>SUM(H35:H38)</f>
        <v>893</v>
      </c>
      <c r="I34" s="13">
        <f>SUM(I35:I38)</f>
        <v>908</v>
      </c>
    </row>
    <row r="35" spans="1:9" ht="36.6" customHeight="1" x14ac:dyDescent="0.2">
      <c r="A35" s="22"/>
      <c r="B35" s="23"/>
      <c r="C35" s="24"/>
      <c r="D35" s="3" t="s">
        <v>11</v>
      </c>
      <c r="E35" s="13">
        <f t="shared" si="0"/>
        <v>0</v>
      </c>
      <c r="F35" s="13">
        <v>0</v>
      </c>
      <c r="G35" s="13">
        <v>0</v>
      </c>
      <c r="H35" s="13">
        <v>0</v>
      </c>
      <c r="I35" s="13">
        <v>0</v>
      </c>
    </row>
    <row r="36" spans="1:9" ht="49.5" x14ac:dyDescent="0.2">
      <c r="A36" s="22"/>
      <c r="B36" s="23"/>
      <c r="C36" s="24"/>
      <c r="D36" s="3" t="s">
        <v>23</v>
      </c>
      <c r="E36" s="13">
        <f t="shared" si="0"/>
        <v>657.22700000000009</v>
      </c>
      <c r="F36" s="13">
        <f>F11+F16+F26+F31+F21</f>
        <v>498.16</v>
      </c>
      <c r="G36" s="13">
        <f>G11+G16+G21+G26+G31</f>
        <v>159.06700000000001</v>
      </c>
      <c r="H36" s="13">
        <v>0</v>
      </c>
      <c r="I36" s="13">
        <v>0</v>
      </c>
    </row>
    <row r="37" spans="1:9" ht="34.15" customHeight="1" x14ac:dyDescent="0.2">
      <c r="A37" s="22"/>
      <c r="B37" s="23"/>
      <c r="C37" s="24"/>
      <c r="D37" s="3" t="s">
        <v>25</v>
      </c>
      <c r="E37" s="13">
        <f t="shared" si="0"/>
        <v>3540.1089000000002</v>
      </c>
      <c r="F37" s="13">
        <f>F12+F17+F27+F32+F22</f>
        <v>1164.0418999999999</v>
      </c>
      <c r="G37" s="13">
        <f>G12+G17+G22+G27+G32</f>
        <v>575.06700000000001</v>
      </c>
      <c r="H37" s="13">
        <f t="shared" ref="H37:I37" si="5">H12+H17+H27+H32+H22</f>
        <v>893</v>
      </c>
      <c r="I37" s="13">
        <f t="shared" si="5"/>
        <v>908</v>
      </c>
    </row>
    <row r="38" spans="1:9" x14ac:dyDescent="0.2">
      <c r="A38" s="25"/>
      <c r="B38" s="26"/>
      <c r="C38" s="27"/>
      <c r="D38" s="3" t="s">
        <v>12</v>
      </c>
      <c r="E38" s="13">
        <f t="shared" si="0"/>
        <v>0</v>
      </c>
      <c r="F38" s="13">
        <f>F13+F18+F28+F33+F23</f>
        <v>0</v>
      </c>
      <c r="G38" s="13">
        <f t="shared" ref="G38:I38" si="6">G13+G18+G28+G33+G23</f>
        <v>0</v>
      </c>
      <c r="H38" s="13">
        <f t="shared" si="6"/>
        <v>0</v>
      </c>
      <c r="I38" s="13">
        <f t="shared" si="6"/>
        <v>0</v>
      </c>
    </row>
  </sheetData>
  <mergeCells count="23">
    <mergeCell ref="A34:C38"/>
    <mergeCell ref="A19:A23"/>
    <mergeCell ref="B19:B23"/>
    <mergeCell ref="C19:C23"/>
    <mergeCell ref="A29:A33"/>
    <mergeCell ref="B29:B33"/>
    <mergeCell ref="C29:C33"/>
    <mergeCell ref="A24:A28"/>
    <mergeCell ref="B24:B28"/>
    <mergeCell ref="C24:C28"/>
    <mergeCell ref="A14:A18"/>
    <mergeCell ref="B14:B18"/>
    <mergeCell ref="C14:C18"/>
    <mergeCell ref="A6:A7"/>
    <mergeCell ref="B6:B7"/>
    <mergeCell ref="C6:C7"/>
    <mergeCell ref="H2:I2"/>
    <mergeCell ref="C9:C13"/>
    <mergeCell ref="E6:I6"/>
    <mergeCell ref="A9:A13"/>
    <mergeCell ref="B9:B13"/>
    <mergeCell ref="D6:D7"/>
    <mergeCell ref="A4:I4"/>
  </mergeCells>
  <pageMargins left="0.39370078740157483" right="0.39370078740157483" top="0.47244094488188981" bottom="0.27559055118110237" header="0.31496062992125984" footer="0.31496062992125984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Программные мероприятия</vt:lpstr>
      <vt:lpstr>'Программные мероприятия'!Заголовки_для_печати</vt:lpstr>
      <vt:lpstr>'Программные мероприятия'!Область_печати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Настя</cp:lastModifiedBy>
  <cp:lastPrinted>2019-12-27T11:18:41Z</cp:lastPrinted>
  <dcterms:created xsi:type="dcterms:W3CDTF">1996-10-08T23:32:33Z</dcterms:created>
  <dcterms:modified xsi:type="dcterms:W3CDTF">2019-12-27T11:19:06Z</dcterms:modified>
</cp:coreProperties>
</file>