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аблица 1" sheetId="1" r:id="rId1"/>
    <sheet name="Таблица 2" sheetId="2" r:id="rId2"/>
    <sheet name="Таблица 3" sheetId="3" r:id="rId3"/>
  </sheets>
  <calcPr calcId="125725"/>
</workbook>
</file>

<file path=xl/calcChain.xml><?xml version="1.0" encoding="utf-8"?>
<calcChain xmlns="http://schemas.openxmlformats.org/spreadsheetml/2006/main">
  <c r="H16" i="2"/>
  <c r="H12" s="1"/>
  <c r="H18" s="1"/>
  <c r="G41" i="1"/>
  <c r="G37" s="1"/>
  <c r="E37"/>
  <c r="I37"/>
  <c r="L37"/>
  <c r="M37"/>
  <c r="D38"/>
  <c r="D39"/>
  <c r="D40"/>
  <c r="D42"/>
  <c r="K31" i="2"/>
  <c r="E34"/>
  <c r="E33"/>
  <c r="E32"/>
  <c r="J31"/>
  <c r="E28"/>
  <c r="K23"/>
  <c r="K30" s="1"/>
  <c r="E30" s="1"/>
  <c r="I23"/>
  <c r="H23"/>
  <c r="G23"/>
  <c r="K22"/>
  <c r="K21"/>
  <c r="K27" s="1"/>
  <c r="J21"/>
  <c r="I21"/>
  <c r="H21"/>
  <c r="G21"/>
  <c r="K20"/>
  <c r="K26" s="1"/>
  <c r="J20"/>
  <c r="J27" s="1"/>
  <c r="I20"/>
  <c r="I27" s="1"/>
  <c r="H20"/>
  <c r="H27" s="1"/>
  <c r="G20"/>
  <c r="G27" s="1"/>
  <c r="K19"/>
  <c r="J19"/>
  <c r="I19"/>
  <c r="H19"/>
  <c r="G19"/>
  <c r="J16"/>
  <c r="J12" s="1"/>
  <c r="J18" s="1"/>
  <c r="I16"/>
  <c r="I12" s="1"/>
  <c r="I18" s="1"/>
  <c r="G16"/>
  <c r="G22" s="1"/>
  <c r="E17"/>
  <c r="E15"/>
  <c r="E14"/>
  <c r="E13"/>
  <c r="K12"/>
  <c r="K18" s="1"/>
  <c r="D41" i="1" l="1"/>
  <c r="D37" s="1"/>
  <c r="G29" i="2"/>
  <c r="G25" s="1"/>
  <c r="E21"/>
  <c r="J22"/>
  <c r="J29" s="1"/>
  <c r="E19"/>
  <c r="K25"/>
  <c r="I22"/>
  <c r="E23"/>
  <c r="H22"/>
  <c r="J25"/>
  <c r="E26"/>
  <c r="E36"/>
  <c r="E20"/>
  <c r="E27"/>
  <c r="E16"/>
  <c r="G12"/>
  <c r="E12" l="1"/>
  <c r="G18"/>
  <c r="E18" s="1"/>
  <c r="H31"/>
  <c r="H29"/>
  <c r="E22"/>
  <c r="I31"/>
  <c r="I29"/>
  <c r="I25" s="1"/>
  <c r="H25"/>
  <c r="E35"/>
  <c r="G31"/>
  <c r="E25" l="1"/>
  <c r="E31"/>
  <c r="E29"/>
</calcChain>
</file>

<file path=xl/sharedStrings.xml><?xml version="1.0" encoding="utf-8"?>
<sst xmlns="http://schemas.openxmlformats.org/spreadsheetml/2006/main" count="117" uniqueCount="80">
  <si>
    <t xml:space="preserve">Приложение </t>
  </si>
  <si>
    <t>к постановления администрации</t>
  </si>
  <si>
    <t>сельского поселения Каркатеевы</t>
  </si>
  <si>
    <t xml:space="preserve">«Приложение </t>
  </si>
  <si>
    <t>к постановлению администрации</t>
  </si>
  <si>
    <t>Таблица 1</t>
  </si>
  <si>
    <r>
      <t>от _</t>
    </r>
    <r>
      <rPr>
        <u/>
        <sz val="12"/>
        <color theme="1"/>
        <rFont val="Arial"/>
        <family val="2"/>
        <charset val="204"/>
      </rPr>
      <t>08.11.2019</t>
    </r>
    <r>
      <rPr>
        <sz val="12"/>
        <color theme="1"/>
        <rFont val="Arial"/>
        <family val="2"/>
        <charset val="204"/>
      </rPr>
      <t xml:space="preserve">_ № </t>
    </r>
    <r>
      <rPr>
        <u/>
        <sz val="12"/>
        <color theme="1"/>
        <rFont val="Arial"/>
        <family val="2"/>
        <charset val="204"/>
      </rPr>
      <t>196-па</t>
    </r>
  </si>
  <si>
    <t>Паспорт</t>
  </si>
  <si>
    <t>муниципальной программы сельского поселения Каркатеевы</t>
  </si>
  <si>
    <t xml:space="preserve">Наименование муниципальной программы </t>
  </si>
  <si>
    <r>
      <t>Профилактика правонарушений в отдельных сферах жизнедеятельности граждан в сельском поселении Каркатеевы на 2022 - 2026 годы</t>
    </r>
    <r>
      <rPr>
        <sz val="11"/>
        <color rgb="FF000000"/>
        <rFont val="Arial"/>
        <family val="2"/>
        <charset val="204"/>
      </rPr>
      <t xml:space="preserve">  </t>
    </r>
  </si>
  <si>
    <t xml:space="preserve">Сроки реализации муниципальной программы </t>
  </si>
  <si>
    <t>2022-2026 годы</t>
  </si>
  <si>
    <t xml:space="preserve">Тип муниципальной программы </t>
  </si>
  <si>
    <t>Муниципальная программа</t>
  </si>
  <si>
    <t xml:space="preserve">Ответственный исполнитель муниципальной программы </t>
  </si>
  <si>
    <t>Администрация сельского поселения Каркатеевы</t>
  </si>
  <si>
    <t xml:space="preserve">Соисполнители муниципальной программы </t>
  </si>
  <si>
    <t>нет</t>
  </si>
  <si>
    <t xml:space="preserve">Национальная цель </t>
  </si>
  <si>
    <t>Цели муниципальной программы</t>
  </si>
  <si>
    <t>Обеспечение общественной безопасности населения, правопорядка и привлечение общественности к осуществлению мероприятий по профилактике правонарушений</t>
  </si>
  <si>
    <t xml:space="preserve">Задачи муниципальной программы 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</si>
  <si>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правонарушений в общественных местах, в том числе с участием граждан.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</si>
  <si>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Профилактическая и разъяснительная работа среди населения.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</si>
  <si>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Создание и совершенствование условий для обеспечения общественного порядка.</t>
    </r>
  </si>
  <si>
    <t xml:space="preserve">Подпрограммы </t>
  </si>
  <si>
    <t xml:space="preserve">Целевые показатели муниципальной программы </t>
  </si>
  <si>
    <t>№ п/п</t>
  </si>
  <si>
    <t xml:space="preserve">Наименование целевого показателя </t>
  </si>
  <si>
    <t xml:space="preserve">Документ -основание 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</si>
  <si>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</si>
  <si>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</si>
  <si>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</si>
  <si>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</si>
  <si>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</si>
  <si>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Федеральный закон от 23.06.2016 № 182-ФЗ «Об основах системы профилактики правонарушений в Российской Федерации»</t>
  </si>
  <si>
    <t>Доля уличных преступлений в числе зарегистрированных общеуголовных преступлений в %</t>
  </si>
  <si>
    <r>
      <t xml:space="preserve">Снижение уровня преступности (число зарегистрированных преступлений на 100 тыс. человек </t>
    </r>
    <r>
      <rPr>
        <sz val="11"/>
        <color rgb="FF000000"/>
        <rFont val="Arial"/>
        <family val="2"/>
        <charset val="204"/>
      </rPr>
      <t>населения</t>
    </r>
    <r>
      <rPr>
        <sz val="11"/>
        <color theme="1"/>
        <rFont val="Arial"/>
        <family val="2"/>
        <charset val="204"/>
      </rPr>
      <t>), ед.</t>
    </r>
  </si>
  <si>
    <t>Уровень преступности на улицах и в общественных местах (число зарегистрированных преступлений на 100 тыс. человек населения), ед.</t>
  </si>
  <si>
    <t xml:space="preserve">Параметры финансового обеспечения муниципальной программы 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</si>
  <si>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</si>
  <si>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</si>
  <si>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</si>
  <si>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</si>
  <si>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</si>
  <si>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</si>
  <si>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бюджет Нефтеюганского района</t>
  </si>
  <si>
    <t>местный бюджет</t>
  </si>
  <si>
    <t>иные источники</t>
  </si>
  <si>
    <t>Таблица 2</t>
  </si>
  <si>
    <t>Распределение финансовых ресурсов мунципальной программы</t>
  </si>
  <si>
    <t xml:space="preserve"> № структурного элемента (основного мероприятия)</t>
  </si>
  <si>
    <t xml:space="preserve">Структурный элемент (основное мероприятие) муниципальной программы </t>
  </si>
  <si>
    <t xml:space="preserve">Ответственный исполнитель / соисполнитель </t>
  </si>
  <si>
    <t>Финансовые затраты на реализацию (тыс.  рублей)</t>
  </si>
  <si>
    <t>в том числе</t>
  </si>
  <si>
    <t xml:space="preserve">Профилактика правонарушений
(показатель 
№ 1,2,3,4)
</t>
  </si>
  <si>
    <t>МУ "Администрация поселения Каркатеевы"</t>
  </si>
  <si>
    <t>Всего по муниципальной программе</t>
  </si>
  <si>
    <t>в том числе:</t>
  </si>
  <si>
    <t>Ответственный исполнитель (МУ "Администрация сельского поселения Каркатеевы")</t>
  </si>
  <si>
    <t>Соисполнитель (наименование структурного подразделения органов местного самоуправления)</t>
  </si>
  <si>
    <t>Таблица 3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</si>
  <si>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</si>
  <si>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</si>
  <si>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</si>
  <si>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 xml:space="preserve">Цель: </t>
  </si>
  <si>
    <t xml:space="preserve">Обеспечение общественной безопасности населения, правопорядка и привлечение общественности к осуществлению мероприятий по профилактике правонарушений </t>
  </si>
  <si>
    <t xml:space="preserve">Задачи: 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</si>
  <si>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правонарушений в общественных местах, в том числе с участием граждан.  2. Профилактическая и разъяснительная работа среди населения.  3. Создание и совершенствование условий для обеспечения общественного порядка.  4. Профилактика административных правонарушений, предусмотренных Законом Ханты-Мансийского автономного округа – Югры от 11.06.2010 № 102-оз «Об административных правонарушениях».</t>
    </r>
  </si>
  <si>
    <t>1.</t>
  </si>
  <si>
    <r>
      <t>1.2.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>Страхование граждан - народных дружинников (показатели № 1):данное мероприятие направлено на страхование  жизни дружинников при исполнении.</t>
    </r>
  </si>
  <si>
    <r>
      <t>1.1.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Создание условий для деятельности народных дружин (показатель  № 1,4):данное мероприятие направлено на создание условий для деятельности народной дружины сельского поселения Каркатеевы, что предусматривает стимулирование, поощрение народной дружины; </t>
    </r>
  </si>
  <si>
    <r>
      <t>1.3.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>Организация видеонаблюдения мест общего пользования (показатели № 2,3,): анное мероприятие направлено на  инженерно-техническую укрепленность, антитеррористическую защищенность объекта с массовым пребыванием людей</t>
    </r>
  </si>
  <si>
    <t>».</t>
  </si>
  <si>
    <t>Профилактика правонарушений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</si>
  <si>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административных правонарушений, предусмотренных Законом Ханты-Мансийского автономного округа – Югры от 11.06.2010 № 102-оз «Об административных правонарушениях».</t>
    </r>
  </si>
  <si>
    <t>Перечень структурных элементов (основных мероприятий) муниципальной программы</t>
  </si>
  <si>
    <r>
      <t xml:space="preserve">от </t>
    </r>
    <r>
      <rPr>
        <u/>
        <sz val="12"/>
        <color theme="1"/>
        <rFont val="Arial"/>
        <family val="2"/>
        <charset val="204"/>
      </rPr>
      <t>13.03.2023</t>
    </r>
    <r>
      <rPr>
        <sz val="12"/>
        <color theme="1"/>
        <rFont val="Arial"/>
        <family val="2"/>
        <charset val="204"/>
      </rPr>
      <t xml:space="preserve"> № _</t>
    </r>
    <r>
      <rPr>
        <u/>
        <sz val="12"/>
        <color theme="1"/>
        <rFont val="Arial"/>
        <family val="2"/>
        <charset val="204"/>
      </rPr>
      <t>30-па</t>
    </r>
    <r>
      <rPr>
        <sz val="12"/>
        <color theme="1"/>
        <rFont val="Arial"/>
        <family val="2"/>
        <charset val="204"/>
      </rPr>
      <t>_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</si>
</sst>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7"/>
      <color theme="1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8" fillId="0" borderId="5" xfId="1" applyFont="1" applyBorder="1" applyAlignment="1" applyProtection="1">
      <alignment vertical="top" wrapText="1"/>
    </xf>
    <xf numFmtId="0" fontId="1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164" fontId="6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164" fontId="12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7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s.cntd.ru/document/420361608" TargetMode="External"/><Relationship Id="rId2" Type="http://schemas.openxmlformats.org/officeDocument/2006/relationships/hyperlink" Target="http://docs.cntd.ru/document/420361608" TargetMode="External"/><Relationship Id="rId1" Type="http://schemas.openxmlformats.org/officeDocument/2006/relationships/hyperlink" Target="http://docs.cntd.ru/document/42036160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cs.cntd.ru/document/4203616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zoomScale="70" zoomScaleNormal="70" workbookViewId="0">
      <selection activeCell="A31" sqref="A31"/>
    </sheetView>
  </sheetViews>
  <sheetFormatPr defaultRowHeight="15"/>
  <cols>
    <col min="1" max="1" width="23" customWidth="1"/>
    <col min="3" max="3" width="21.28515625" customWidth="1"/>
    <col min="4" max="4" width="18.7109375" customWidth="1"/>
    <col min="8" max="8" width="4.140625" customWidth="1"/>
    <col min="9" max="9" width="2.85546875" customWidth="1"/>
    <col min="10" max="10" width="2.28515625" customWidth="1"/>
    <col min="12" max="12" width="13" customWidth="1"/>
    <col min="13" max="13" width="7.85546875" customWidth="1"/>
    <col min="14" max="14" width="6" customWidth="1"/>
    <col min="15" max="15" width="12.7109375" customWidth="1"/>
  </cols>
  <sheetData>
    <row r="1" spans="1:15" ht="15.75">
      <c r="L1" s="2"/>
      <c r="M1" s="2"/>
      <c r="N1" s="3"/>
      <c r="O1" s="4" t="s">
        <v>0</v>
      </c>
    </row>
    <row r="2" spans="1:15" ht="15.75">
      <c r="L2" s="2"/>
      <c r="M2" s="2"/>
      <c r="N2" s="3"/>
      <c r="O2" s="4" t="s">
        <v>1</v>
      </c>
    </row>
    <row r="3" spans="1:15" ht="15.75">
      <c r="L3" s="2"/>
      <c r="M3" s="2"/>
      <c r="N3" s="3"/>
      <c r="O3" s="4" t="s">
        <v>2</v>
      </c>
    </row>
    <row r="4" spans="1:15" ht="15.75">
      <c r="L4" s="2"/>
      <c r="M4" s="2"/>
      <c r="N4" s="3"/>
      <c r="O4" s="4" t="s">
        <v>79</v>
      </c>
    </row>
    <row r="5" spans="1:15" ht="15.75">
      <c r="L5" s="2"/>
      <c r="M5" s="2"/>
      <c r="N5" s="3"/>
      <c r="O5" s="3"/>
    </row>
    <row r="6" spans="1:15" ht="15.75">
      <c r="L6" s="2"/>
      <c r="M6" s="2"/>
      <c r="N6" s="3"/>
      <c r="O6" s="4" t="s">
        <v>3</v>
      </c>
    </row>
    <row r="7" spans="1:15" ht="15.75">
      <c r="L7" s="2"/>
      <c r="M7" s="2"/>
      <c r="N7" s="3"/>
      <c r="O7" s="4" t="s">
        <v>4</v>
      </c>
    </row>
    <row r="8" spans="1:15" ht="15.75">
      <c r="L8" s="2"/>
      <c r="M8" s="2"/>
      <c r="N8" s="3"/>
      <c r="O8" s="4" t="s">
        <v>2</v>
      </c>
    </row>
    <row r="9" spans="1:15" ht="15.75">
      <c r="L9" s="2"/>
      <c r="M9" s="2"/>
      <c r="N9" s="3"/>
      <c r="O9" s="4" t="s">
        <v>6</v>
      </c>
    </row>
    <row r="11" spans="1:15" ht="15.75">
      <c r="N11" s="3" t="s">
        <v>5</v>
      </c>
    </row>
    <row r="13" spans="1:15" ht="15.75">
      <c r="F13" s="3" t="s">
        <v>7</v>
      </c>
    </row>
    <row r="14" spans="1:15" ht="15.75">
      <c r="F14" s="5" t="s">
        <v>8</v>
      </c>
    </row>
    <row r="15" spans="1:15" ht="15.75" thickBot="1"/>
    <row r="16" spans="1:15" ht="42" customHeight="1" thickBot="1">
      <c r="A16" s="11" t="s">
        <v>9</v>
      </c>
      <c r="B16" s="78" t="s">
        <v>10</v>
      </c>
      <c r="C16" s="79"/>
      <c r="D16" s="79"/>
      <c r="E16" s="79"/>
      <c r="F16" s="79"/>
      <c r="G16" s="79"/>
      <c r="H16" s="79"/>
      <c r="I16" s="80"/>
      <c r="J16" s="78" t="s">
        <v>11</v>
      </c>
      <c r="K16" s="79"/>
      <c r="L16" s="79"/>
      <c r="M16" s="80"/>
      <c r="N16" s="48" t="s">
        <v>12</v>
      </c>
      <c r="O16" s="49"/>
    </row>
    <row r="17" spans="1:15" ht="32.450000000000003" customHeight="1" thickBot="1">
      <c r="A17" s="6" t="s">
        <v>13</v>
      </c>
      <c r="B17" s="51" t="s">
        <v>14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/>
    </row>
    <row r="18" spans="1:15" ht="31.15" customHeight="1" thickBot="1">
      <c r="A18" s="6" t="s">
        <v>15</v>
      </c>
      <c r="B18" s="51" t="s">
        <v>16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</row>
    <row r="19" spans="1:15" ht="42.6" customHeight="1" thickBot="1">
      <c r="A19" s="6" t="s">
        <v>17</v>
      </c>
      <c r="B19" s="51" t="s">
        <v>18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</row>
    <row r="20" spans="1:15" ht="18" customHeight="1" thickBot="1">
      <c r="A20" s="6" t="s">
        <v>19</v>
      </c>
      <c r="B20" s="51" t="s">
        <v>18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5" ht="37.15" customHeight="1" thickBot="1">
      <c r="A21" s="6" t="s">
        <v>20</v>
      </c>
      <c r="B21" s="51" t="s">
        <v>21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1:15" ht="18.600000000000001" customHeight="1">
      <c r="A22" s="54" t="s">
        <v>22</v>
      </c>
      <c r="B22" s="69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/>
    </row>
    <row r="23" spans="1:15">
      <c r="A23" s="55"/>
      <c r="B23" s="72" t="s">
        <v>24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</row>
    <row r="24" spans="1:15">
      <c r="A24" s="55"/>
      <c r="B24" s="72" t="s">
        <v>25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</row>
    <row r="25" spans="1:15" ht="31.15" customHeight="1" thickBot="1">
      <c r="A25" s="56"/>
      <c r="B25" s="75" t="s">
        <v>77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</row>
    <row r="26" spans="1:15" ht="15.75" thickBot="1">
      <c r="A26" s="6" t="s">
        <v>26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</row>
    <row r="27" spans="1:15" ht="16.5" customHeight="1" thickBot="1">
      <c r="A27" s="57" t="s">
        <v>27</v>
      </c>
      <c r="B27" s="54" t="s">
        <v>28</v>
      </c>
      <c r="C27" s="57" t="s">
        <v>29</v>
      </c>
      <c r="D27" s="54" t="s">
        <v>30</v>
      </c>
      <c r="E27" s="45" t="s">
        <v>31</v>
      </c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1:15" ht="94.9" customHeight="1">
      <c r="A28" s="58"/>
      <c r="B28" s="55"/>
      <c r="C28" s="58"/>
      <c r="D28" s="55"/>
      <c r="E28" s="54" t="s">
        <v>32</v>
      </c>
      <c r="F28" s="57">
        <v>2022</v>
      </c>
      <c r="G28" s="57">
        <v>2023</v>
      </c>
      <c r="H28" s="60">
        <v>2024</v>
      </c>
      <c r="I28" s="61"/>
      <c r="J28" s="62"/>
      <c r="K28" s="57">
        <v>2025</v>
      </c>
      <c r="L28" s="57">
        <v>2026</v>
      </c>
      <c r="M28" s="60" t="s">
        <v>33</v>
      </c>
      <c r="N28" s="62"/>
      <c r="O28" s="57" t="s">
        <v>34</v>
      </c>
    </row>
    <row r="29" spans="1:15" ht="6" customHeight="1">
      <c r="A29" s="58"/>
      <c r="B29" s="55"/>
      <c r="C29" s="58"/>
      <c r="D29" s="55"/>
      <c r="E29" s="55"/>
      <c r="F29" s="58"/>
      <c r="G29" s="58"/>
      <c r="H29" s="63"/>
      <c r="I29" s="64"/>
      <c r="J29" s="65"/>
      <c r="K29" s="58"/>
      <c r="L29" s="58"/>
      <c r="M29" s="63"/>
      <c r="N29" s="65"/>
      <c r="O29" s="58"/>
    </row>
    <row r="30" spans="1:15" ht="35.25" customHeight="1" thickBot="1">
      <c r="A30" s="59"/>
      <c r="B30" s="56"/>
      <c r="C30" s="59"/>
      <c r="D30" s="56"/>
      <c r="E30" s="56"/>
      <c r="F30" s="59"/>
      <c r="G30" s="59"/>
      <c r="H30" s="66"/>
      <c r="I30" s="67"/>
      <c r="J30" s="68"/>
      <c r="K30" s="59"/>
      <c r="L30" s="59"/>
      <c r="M30" s="66"/>
      <c r="N30" s="68"/>
      <c r="O30" s="59"/>
    </row>
    <row r="31" spans="1:15" ht="214.5" customHeight="1" thickBot="1">
      <c r="A31" s="6"/>
      <c r="B31" s="7">
        <v>1</v>
      </c>
      <c r="C31" s="7" t="s">
        <v>35</v>
      </c>
      <c r="D31" s="10" t="s">
        <v>36</v>
      </c>
      <c r="E31" s="8">
        <v>90</v>
      </c>
      <c r="F31" s="8">
        <v>99</v>
      </c>
      <c r="G31" s="8">
        <v>100</v>
      </c>
      <c r="H31" s="48">
        <v>100</v>
      </c>
      <c r="I31" s="50"/>
      <c r="J31" s="49"/>
      <c r="K31" s="8">
        <v>100</v>
      </c>
      <c r="L31" s="8">
        <v>100</v>
      </c>
      <c r="M31" s="48">
        <v>100</v>
      </c>
      <c r="N31" s="49"/>
      <c r="O31" s="32" t="s">
        <v>58</v>
      </c>
    </row>
    <row r="32" spans="1:15" ht="128.25" customHeight="1" thickBot="1">
      <c r="A32" s="6"/>
      <c r="B32" s="7">
        <v>2</v>
      </c>
      <c r="C32" s="7" t="s">
        <v>37</v>
      </c>
      <c r="D32" s="10" t="s">
        <v>36</v>
      </c>
      <c r="E32" s="8">
        <v>8</v>
      </c>
      <c r="F32" s="8">
        <v>8</v>
      </c>
      <c r="G32" s="8">
        <v>8</v>
      </c>
      <c r="H32" s="48">
        <v>8</v>
      </c>
      <c r="I32" s="50"/>
      <c r="J32" s="49"/>
      <c r="K32" s="8">
        <v>8</v>
      </c>
      <c r="L32" s="8">
        <v>8</v>
      </c>
      <c r="M32" s="48">
        <v>8</v>
      </c>
      <c r="N32" s="49"/>
      <c r="O32" s="32" t="s">
        <v>58</v>
      </c>
    </row>
    <row r="33" spans="1:15" ht="129" thickBot="1">
      <c r="A33" s="6"/>
      <c r="B33" s="7">
        <v>3</v>
      </c>
      <c r="C33" s="7" t="s">
        <v>38</v>
      </c>
      <c r="D33" s="10" t="s">
        <v>36</v>
      </c>
      <c r="E33" s="8">
        <v>0</v>
      </c>
      <c r="F33" s="8">
        <v>0</v>
      </c>
      <c r="G33" s="8">
        <v>0</v>
      </c>
      <c r="H33" s="48">
        <v>0</v>
      </c>
      <c r="I33" s="50"/>
      <c r="J33" s="49"/>
      <c r="K33" s="8">
        <v>0</v>
      </c>
      <c r="L33" s="8">
        <v>0</v>
      </c>
      <c r="M33" s="48">
        <v>0</v>
      </c>
      <c r="N33" s="49"/>
      <c r="O33" s="32" t="s">
        <v>58</v>
      </c>
    </row>
    <row r="34" spans="1:15" ht="127.9" customHeight="1" thickBot="1">
      <c r="A34" s="6"/>
      <c r="B34" s="7">
        <v>4</v>
      </c>
      <c r="C34" s="7" t="s">
        <v>39</v>
      </c>
      <c r="D34" s="10" t="s">
        <v>36</v>
      </c>
      <c r="E34" s="8">
        <v>0</v>
      </c>
      <c r="F34" s="8">
        <v>0</v>
      </c>
      <c r="G34" s="8">
        <v>0</v>
      </c>
      <c r="H34" s="48">
        <v>0</v>
      </c>
      <c r="I34" s="50"/>
      <c r="J34" s="49"/>
      <c r="K34" s="8">
        <v>0</v>
      </c>
      <c r="L34" s="8">
        <v>0</v>
      </c>
      <c r="M34" s="48">
        <v>0</v>
      </c>
      <c r="N34" s="49"/>
      <c r="O34" s="32" t="s">
        <v>58</v>
      </c>
    </row>
    <row r="35" spans="1:15" ht="15" customHeight="1" thickBot="1">
      <c r="A35" s="33" t="s">
        <v>40</v>
      </c>
      <c r="B35" s="41" t="s">
        <v>41</v>
      </c>
      <c r="C35" s="42"/>
      <c r="D35" s="45" t="s">
        <v>42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1:15" ht="18.75" customHeight="1" thickBot="1">
      <c r="A36" s="34"/>
      <c r="B36" s="43"/>
      <c r="C36" s="44"/>
      <c r="D36" s="8" t="s">
        <v>43</v>
      </c>
      <c r="E36" s="48">
        <v>2022</v>
      </c>
      <c r="F36" s="49"/>
      <c r="G36" s="48">
        <v>2023</v>
      </c>
      <c r="H36" s="49"/>
      <c r="I36" s="48">
        <v>2024</v>
      </c>
      <c r="J36" s="50"/>
      <c r="K36" s="49"/>
      <c r="L36" s="8">
        <v>2025</v>
      </c>
      <c r="M36" s="48">
        <v>2026</v>
      </c>
      <c r="N36" s="50"/>
      <c r="O36" s="49"/>
    </row>
    <row r="37" spans="1:15" ht="19.149999999999999" customHeight="1" thickBot="1">
      <c r="A37" s="34"/>
      <c r="B37" s="36" t="s">
        <v>44</v>
      </c>
      <c r="C37" s="37"/>
      <c r="D37" s="9">
        <f>D38+D39+D40+D41+D42</f>
        <v>1330.9018599999999</v>
      </c>
      <c r="E37" s="38">
        <f>E38+E39+E40+E41+E42</f>
        <v>72.927400000000006</v>
      </c>
      <c r="F37" s="39"/>
      <c r="G37" s="38">
        <f>G38+G39+G40+G41+G42</f>
        <v>88.991479999999996</v>
      </c>
      <c r="H37" s="39"/>
      <c r="I37" s="38">
        <f>I38+I39+I40+I41+I42</f>
        <v>219.97233999999997</v>
      </c>
      <c r="J37" s="40"/>
      <c r="K37" s="39"/>
      <c r="L37" s="9">
        <f>L38+L39+L40+L41+L42</f>
        <v>489.01063999999997</v>
      </c>
      <c r="M37" s="38">
        <f>M38+M39+M40+M41+M42</f>
        <v>460</v>
      </c>
      <c r="N37" s="40"/>
      <c r="O37" s="39"/>
    </row>
    <row r="38" spans="1:15" ht="27.6" customHeight="1" thickBot="1">
      <c r="A38" s="34"/>
      <c r="B38" s="36" t="s">
        <v>45</v>
      </c>
      <c r="C38" s="37"/>
      <c r="D38" s="9">
        <f>E38+G38+I38+L38+M38</f>
        <v>0</v>
      </c>
      <c r="E38" s="38">
        <v>0</v>
      </c>
      <c r="F38" s="39"/>
      <c r="G38" s="38">
        <v>0</v>
      </c>
      <c r="H38" s="39"/>
      <c r="I38" s="38">
        <v>0</v>
      </c>
      <c r="J38" s="40"/>
      <c r="K38" s="39"/>
      <c r="L38" s="9">
        <v>0</v>
      </c>
      <c r="M38" s="38">
        <v>0</v>
      </c>
      <c r="N38" s="40"/>
      <c r="O38" s="39"/>
    </row>
    <row r="39" spans="1:15" ht="24.6" customHeight="1" thickBot="1">
      <c r="A39" s="34"/>
      <c r="B39" s="36" t="s">
        <v>46</v>
      </c>
      <c r="C39" s="37"/>
      <c r="D39" s="9">
        <f>E39+G39+I39+L39+M39</f>
        <v>58.45093</v>
      </c>
      <c r="E39" s="38">
        <v>14.963699999999999</v>
      </c>
      <c r="F39" s="39"/>
      <c r="G39" s="38">
        <v>14.49574</v>
      </c>
      <c r="H39" s="39"/>
      <c r="I39" s="38">
        <v>14.48617</v>
      </c>
      <c r="J39" s="40"/>
      <c r="K39" s="39"/>
      <c r="L39" s="9">
        <v>14.505319999999999</v>
      </c>
      <c r="M39" s="38">
        <v>0</v>
      </c>
      <c r="N39" s="40"/>
      <c r="O39" s="39"/>
    </row>
    <row r="40" spans="1:15" ht="29.45" customHeight="1" thickBot="1">
      <c r="A40" s="34"/>
      <c r="B40" s="36" t="s">
        <v>47</v>
      </c>
      <c r="C40" s="37"/>
      <c r="D40" s="9">
        <f>E40+G40+I40+L40+M40</f>
        <v>0</v>
      </c>
      <c r="E40" s="38">
        <v>0</v>
      </c>
      <c r="F40" s="39"/>
      <c r="G40" s="38">
        <v>0</v>
      </c>
      <c r="H40" s="39"/>
      <c r="I40" s="38">
        <v>0</v>
      </c>
      <c r="J40" s="40"/>
      <c r="K40" s="39"/>
      <c r="L40" s="9">
        <v>0</v>
      </c>
      <c r="M40" s="38">
        <v>0</v>
      </c>
      <c r="N40" s="40"/>
      <c r="O40" s="39"/>
    </row>
    <row r="41" spans="1:15" ht="19.149999999999999" customHeight="1" thickBot="1">
      <c r="A41" s="34"/>
      <c r="B41" s="36" t="s">
        <v>48</v>
      </c>
      <c r="C41" s="37"/>
      <c r="D41" s="9">
        <f>E41+G41+I41+L41+M41</f>
        <v>812.45092999999997</v>
      </c>
      <c r="E41" s="38">
        <v>57.963700000000003</v>
      </c>
      <c r="F41" s="39"/>
      <c r="G41" s="38">
        <f>44.49574+30</f>
        <v>74.495739999999998</v>
      </c>
      <c r="H41" s="39"/>
      <c r="I41" s="38">
        <v>205.48616999999999</v>
      </c>
      <c r="J41" s="40"/>
      <c r="K41" s="39"/>
      <c r="L41" s="9">
        <v>474.50531999999998</v>
      </c>
      <c r="M41" s="38">
        <v>0</v>
      </c>
      <c r="N41" s="40"/>
      <c r="O41" s="39"/>
    </row>
    <row r="42" spans="1:15" ht="19.899999999999999" customHeight="1" thickBot="1">
      <c r="A42" s="35"/>
      <c r="B42" s="36" t="s">
        <v>49</v>
      </c>
      <c r="C42" s="37"/>
      <c r="D42" s="9">
        <f>E42+G42+I42+L42+M42</f>
        <v>460</v>
      </c>
      <c r="E42" s="38">
        <v>0</v>
      </c>
      <c r="F42" s="39"/>
      <c r="G42" s="38">
        <v>0</v>
      </c>
      <c r="H42" s="39"/>
      <c r="I42" s="38">
        <v>0</v>
      </c>
      <c r="J42" s="40"/>
      <c r="K42" s="39"/>
      <c r="L42" s="9">
        <v>0</v>
      </c>
      <c r="M42" s="38">
        <v>460</v>
      </c>
      <c r="N42" s="40"/>
      <c r="O42" s="39"/>
    </row>
  </sheetData>
  <mergeCells count="72">
    <mergeCell ref="B19:O19"/>
    <mergeCell ref="B16:I16"/>
    <mergeCell ref="J16:M16"/>
    <mergeCell ref="N16:O16"/>
    <mergeCell ref="B17:O17"/>
    <mergeCell ref="B18:O18"/>
    <mergeCell ref="B20:O20"/>
    <mergeCell ref="B21:O21"/>
    <mergeCell ref="A22:A25"/>
    <mergeCell ref="B22:O22"/>
    <mergeCell ref="B23:O23"/>
    <mergeCell ref="B24:O24"/>
    <mergeCell ref="B25:O25"/>
    <mergeCell ref="B26:O26"/>
    <mergeCell ref="A27:A30"/>
    <mergeCell ref="B27:B30"/>
    <mergeCell ref="C27:C30"/>
    <mergeCell ref="D27:D30"/>
    <mergeCell ref="E27:O27"/>
    <mergeCell ref="E28:E30"/>
    <mergeCell ref="F28:F30"/>
    <mergeCell ref="G28:G30"/>
    <mergeCell ref="H28:J30"/>
    <mergeCell ref="K28:K30"/>
    <mergeCell ref="L28:L30"/>
    <mergeCell ref="M28:N30"/>
    <mergeCell ref="O28:O30"/>
    <mergeCell ref="H31:J31"/>
    <mergeCell ref="M31:N31"/>
    <mergeCell ref="G36:H36"/>
    <mergeCell ref="I36:K36"/>
    <mergeCell ref="M36:O36"/>
    <mergeCell ref="H32:J32"/>
    <mergeCell ref="M32:N32"/>
    <mergeCell ref="H33:J33"/>
    <mergeCell ref="M33:N33"/>
    <mergeCell ref="H34:J34"/>
    <mergeCell ref="M34:N34"/>
    <mergeCell ref="M37:O37"/>
    <mergeCell ref="B38:C38"/>
    <mergeCell ref="E38:F38"/>
    <mergeCell ref="G38:H38"/>
    <mergeCell ref="I38:K38"/>
    <mergeCell ref="M38:O38"/>
    <mergeCell ref="M39:O39"/>
    <mergeCell ref="B40:C40"/>
    <mergeCell ref="E40:F40"/>
    <mergeCell ref="G40:H40"/>
    <mergeCell ref="I40:K40"/>
    <mergeCell ref="M40:O40"/>
    <mergeCell ref="M41:O41"/>
    <mergeCell ref="B42:C42"/>
    <mergeCell ref="E42:F42"/>
    <mergeCell ref="G42:H42"/>
    <mergeCell ref="I42:K42"/>
    <mergeCell ref="M42:O42"/>
    <mergeCell ref="A35:A42"/>
    <mergeCell ref="B41:C41"/>
    <mergeCell ref="E41:F41"/>
    <mergeCell ref="G41:H41"/>
    <mergeCell ref="I41:K41"/>
    <mergeCell ref="B39:C39"/>
    <mergeCell ref="E39:F39"/>
    <mergeCell ref="G39:H39"/>
    <mergeCell ref="I39:K39"/>
    <mergeCell ref="B37:C37"/>
    <mergeCell ref="E37:F37"/>
    <mergeCell ref="G37:H37"/>
    <mergeCell ref="I37:K37"/>
    <mergeCell ref="B35:C36"/>
    <mergeCell ref="D35:O35"/>
    <mergeCell ref="E36:F36"/>
  </mergeCells>
  <hyperlinks>
    <hyperlink ref="D31" r:id="rId1" display="http://docs.cntd.ru/document/420361608"/>
    <hyperlink ref="D32" r:id="rId2" display="http://docs.cntd.ru/document/420361608"/>
    <hyperlink ref="D33" r:id="rId3" display="http://docs.cntd.ru/document/420361608"/>
    <hyperlink ref="D34" r:id="rId4" display="http://docs.cntd.ru/document/420361608"/>
  </hyperlinks>
  <pageMargins left="0.31496062992125984" right="0.31496062992125984" top="0.74803149606299213" bottom="0.15748031496062992" header="0.31496062992125984" footer="0.31496062992125984"/>
  <pageSetup paperSize="9" scale="85" orientation="landscape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19" workbookViewId="0">
      <selection activeCell="Q32" sqref="Q32"/>
    </sheetView>
  </sheetViews>
  <sheetFormatPr defaultRowHeight="15"/>
  <cols>
    <col min="1" max="1" width="13.7109375" customWidth="1"/>
    <col min="2" max="2" width="28.42578125" customWidth="1"/>
    <col min="3" max="3" width="15.28515625" customWidth="1"/>
    <col min="4" max="4" width="18.28515625" customWidth="1"/>
    <col min="7" max="7" width="13.28515625" customWidth="1"/>
    <col min="8" max="8" width="10.28515625" customWidth="1"/>
    <col min="9" max="10" width="11.28515625" customWidth="1"/>
    <col min="11" max="11" width="12.5703125" customWidth="1"/>
  </cols>
  <sheetData>
    <row r="1" spans="1:11" ht="6.75" customHeight="1"/>
    <row r="2" spans="1:11" ht="31.5" customHeight="1">
      <c r="K2" s="1" t="s">
        <v>50</v>
      </c>
    </row>
    <row r="3" spans="1:11" ht="3.75" hidden="1" customHeight="1"/>
    <row r="4" spans="1:11">
      <c r="A4" s="1"/>
      <c r="B4" s="1"/>
      <c r="C4" s="1"/>
      <c r="D4" s="1" t="s">
        <v>51</v>
      </c>
      <c r="E4" s="1"/>
      <c r="F4" s="1"/>
      <c r="G4" s="1"/>
      <c r="H4" s="1"/>
      <c r="I4" s="1"/>
      <c r="J4" s="1"/>
      <c r="K4" s="1"/>
    </row>
    <row r="5" spans="1:11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0.5" customHeight="1">
      <c r="A6" s="116" t="s">
        <v>52</v>
      </c>
      <c r="B6" s="119" t="s">
        <v>53</v>
      </c>
      <c r="C6" s="119" t="s">
        <v>54</v>
      </c>
      <c r="D6" s="119" t="s">
        <v>41</v>
      </c>
      <c r="E6" s="119" t="s">
        <v>55</v>
      </c>
      <c r="F6" s="119"/>
      <c r="G6" s="119"/>
      <c r="H6" s="119"/>
      <c r="I6" s="119"/>
      <c r="J6" s="119"/>
      <c r="K6" s="119"/>
    </row>
    <row r="7" spans="1:11" ht="11.25" customHeight="1">
      <c r="A7" s="117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>
      <c r="A8" s="117"/>
      <c r="B8" s="119"/>
      <c r="C8" s="119"/>
      <c r="D8" s="119"/>
      <c r="E8" s="120" t="s">
        <v>56</v>
      </c>
      <c r="F8" s="121"/>
      <c r="G8" s="121"/>
      <c r="H8" s="121"/>
      <c r="I8" s="121"/>
      <c r="J8" s="121"/>
      <c r="K8" s="122"/>
    </row>
    <row r="9" spans="1:11">
      <c r="A9" s="117"/>
      <c r="B9" s="119"/>
      <c r="C9" s="119"/>
      <c r="D9" s="119"/>
      <c r="E9" s="123" t="s">
        <v>44</v>
      </c>
      <c r="F9" s="123"/>
      <c r="G9" s="123" t="s">
        <v>56</v>
      </c>
      <c r="H9" s="123"/>
      <c r="I9" s="123"/>
      <c r="J9" s="123"/>
      <c r="K9" s="123"/>
    </row>
    <row r="10" spans="1:11" ht="15" customHeight="1">
      <c r="A10" s="118"/>
      <c r="B10" s="119"/>
      <c r="C10" s="119"/>
      <c r="D10" s="119"/>
      <c r="E10" s="123"/>
      <c r="F10" s="123"/>
      <c r="G10" s="12">
        <v>2022</v>
      </c>
      <c r="H10" s="12">
        <v>2023</v>
      </c>
      <c r="I10" s="12">
        <v>2024</v>
      </c>
      <c r="J10" s="13">
        <v>2025</v>
      </c>
      <c r="K10" s="13">
        <v>2026</v>
      </c>
    </row>
    <row r="11" spans="1:11">
      <c r="A11" s="14">
        <v>1</v>
      </c>
      <c r="B11" s="14">
        <v>2</v>
      </c>
      <c r="C11" s="14">
        <v>3</v>
      </c>
      <c r="D11" s="14">
        <v>4</v>
      </c>
      <c r="E11" s="115">
        <v>5</v>
      </c>
      <c r="F11" s="115"/>
      <c r="G11" s="14">
        <v>6</v>
      </c>
      <c r="H11" s="14">
        <v>7</v>
      </c>
      <c r="I11" s="14">
        <v>8</v>
      </c>
      <c r="J11" s="19">
        <v>9</v>
      </c>
      <c r="K11" s="19">
        <v>10</v>
      </c>
    </row>
    <row r="12" spans="1:11" ht="24" customHeight="1">
      <c r="A12" s="108">
        <v>1</v>
      </c>
      <c r="B12" s="111" t="s">
        <v>57</v>
      </c>
      <c r="C12" s="111" t="s">
        <v>58</v>
      </c>
      <c r="D12" s="15" t="s">
        <v>44</v>
      </c>
      <c r="E12" s="114">
        <f>SUM(G12:K12)</f>
        <v>1330.9018599999999</v>
      </c>
      <c r="F12" s="114"/>
      <c r="G12" s="16">
        <f>SUM(G13:G17)</f>
        <v>72.927400000000006</v>
      </c>
      <c r="H12" s="16">
        <f t="shared" ref="H12:K12" si="0">SUM(H13:H17)</f>
        <v>88.991479999999996</v>
      </c>
      <c r="I12" s="16">
        <f t="shared" si="0"/>
        <v>219.97233999999997</v>
      </c>
      <c r="J12" s="16">
        <f t="shared" si="0"/>
        <v>489.01063999999997</v>
      </c>
      <c r="K12" s="16">
        <f t="shared" si="0"/>
        <v>460</v>
      </c>
    </row>
    <row r="13" spans="1:11" ht="29.25">
      <c r="A13" s="109"/>
      <c r="B13" s="112"/>
      <c r="C13" s="112"/>
      <c r="D13" s="15" t="s">
        <v>45</v>
      </c>
      <c r="E13" s="114">
        <f t="shared" ref="E13:E16" si="1">SUM(G13:K13)</f>
        <v>0</v>
      </c>
      <c r="F13" s="114"/>
      <c r="G13" s="16">
        <v>0</v>
      </c>
      <c r="H13" s="16">
        <v>0</v>
      </c>
      <c r="I13" s="16">
        <v>0</v>
      </c>
      <c r="J13" s="17">
        <v>0</v>
      </c>
      <c r="K13" s="17">
        <v>0</v>
      </c>
    </row>
    <row r="14" spans="1:11" ht="42.75" customHeight="1">
      <c r="A14" s="109"/>
      <c r="B14" s="112"/>
      <c r="C14" s="112"/>
      <c r="D14" s="15" t="s">
        <v>46</v>
      </c>
      <c r="E14" s="114">
        <f t="shared" si="1"/>
        <v>58.45093</v>
      </c>
      <c r="F14" s="114"/>
      <c r="G14" s="16">
        <v>14.963699999999999</v>
      </c>
      <c r="H14" s="16">
        <v>14.49574</v>
      </c>
      <c r="I14" s="16">
        <v>14.48617</v>
      </c>
      <c r="J14" s="17">
        <v>14.505319999999999</v>
      </c>
      <c r="K14" s="17">
        <v>0</v>
      </c>
    </row>
    <row r="15" spans="1:11" ht="42.75" customHeight="1">
      <c r="A15" s="109"/>
      <c r="B15" s="112"/>
      <c r="C15" s="112"/>
      <c r="D15" s="18" t="s">
        <v>47</v>
      </c>
      <c r="E15" s="114">
        <f t="shared" si="1"/>
        <v>0</v>
      </c>
      <c r="F15" s="114"/>
      <c r="G15" s="16">
        <v>0</v>
      </c>
      <c r="H15" s="16">
        <v>0</v>
      </c>
      <c r="I15" s="16">
        <v>0</v>
      </c>
      <c r="J15" s="17">
        <v>0</v>
      </c>
      <c r="K15" s="17">
        <v>0</v>
      </c>
    </row>
    <row r="16" spans="1:11" ht="18" customHeight="1">
      <c r="A16" s="109"/>
      <c r="B16" s="112"/>
      <c r="C16" s="112"/>
      <c r="D16" s="18" t="s">
        <v>48</v>
      </c>
      <c r="E16" s="114">
        <f t="shared" si="1"/>
        <v>812.45092999999997</v>
      </c>
      <c r="F16" s="114"/>
      <c r="G16" s="16">
        <f>14.9637+43</f>
        <v>57.963700000000003</v>
      </c>
      <c r="H16" s="16">
        <f>14.49574+30+30</f>
        <v>74.495739999999998</v>
      </c>
      <c r="I16" s="16">
        <f>14.48617+191</f>
        <v>205.48616999999999</v>
      </c>
      <c r="J16" s="17">
        <f>14.50532+460</f>
        <v>474.50531999999998</v>
      </c>
      <c r="K16" s="17">
        <v>0</v>
      </c>
    </row>
    <row r="17" spans="1:11" ht="16.5" customHeight="1">
      <c r="A17" s="110"/>
      <c r="B17" s="113"/>
      <c r="C17" s="113"/>
      <c r="D17" s="15" t="s">
        <v>49</v>
      </c>
      <c r="E17" s="114">
        <f>SUM(G17:K17)</f>
        <v>460</v>
      </c>
      <c r="F17" s="114"/>
      <c r="G17" s="16">
        <v>0</v>
      </c>
      <c r="H17" s="16">
        <v>0</v>
      </c>
      <c r="I17" s="16">
        <v>0</v>
      </c>
      <c r="J17" s="17">
        <v>0</v>
      </c>
      <c r="K17" s="17">
        <v>460</v>
      </c>
    </row>
    <row r="18" spans="1:11" ht="24" customHeight="1">
      <c r="A18" s="97" t="s">
        <v>59</v>
      </c>
      <c r="B18" s="98"/>
      <c r="C18" s="99"/>
      <c r="D18" s="15" t="s">
        <v>44</v>
      </c>
      <c r="E18" s="106">
        <f>SUM(G18:K18)</f>
        <v>1330.9018599999999</v>
      </c>
      <c r="F18" s="107"/>
      <c r="G18" s="20">
        <f t="shared" ref="G18:J18" si="2">G12</f>
        <v>72.927400000000006</v>
      </c>
      <c r="H18" s="20">
        <f t="shared" si="2"/>
        <v>88.991479999999996</v>
      </c>
      <c r="I18" s="20">
        <f t="shared" si="2"/>
        <v>219.97233999999997</v>
      </c>
      <c r="J18" s="20">
        <f t="shared" si="2"/>
        <v>489.01063999999997</v>
      </c>
      <c r="K18" s="20">
        <f>K12</f>
        <v>460</v>
      </c>
    </row>
    <row r="19" spans="1:11" ht="29.25">
      <c r="A19" s="100"/>
      <c r="B19" s="101"/>
      <c r="C19" s="102"/>
      <c r="D19" s="15" t="s">
        <v>45</v>
      </c>
      <c r="E19" s="106">
        <f t="shared" ref="E19:E23" si="3">SUM(G19:K19)</f>
        <v>0</v>
      </c>
      <c r="F19" s="107"/>
      <c r="G19" s="17">
        <f>G13</f>
        <v>0</v>
      </c>
      <c r="H19" s="17">
        <f>H13</f>
        <v>0</v>
      </c>
      <c r="I19" s="17">
        <f>I13</f>
        <v>0</v>
      </c>
      <c r="J19" s="17">
        <f>J13</f>
        <v>0</v>
      </c>
      <c r="K19" s="17">
        <f>K13</f>
        <v>0</v>
      </c>
    </row>
    <row r="20" spans="1:11" ht="42" customHeight="1">
      <c r="A20" s="100"/>
      <c r="B20" s="101"/>
      <c r="C20" s="102"/>
      <c r="D20" s="15" t="s">
        <v>46</v>
      </c>
      <c r="E20" s="106">
        <f t="shared" si="3"/>
        <v>58.45093</v>
      </c>
      <c r="F20" s="107"/>
      <c r="G20" s="17">
        <f t="shared" ref="G20:K23" si="4">G14</f>
        <v>14.963699999999999</v>
      </c>
      <c r="H20" s="17">
        <f t="shared" si="4"/>
        <v>14.49574</v>
      </c>
      <c r="I20" s="17">
        <f t="shared" si="4"/>
        <v>14.48617</v>
      </c>
      <c r="J20" s="17">
        <f t="shared" si="4"/>
        <v>14.505319999999999</v>
      </c>
      <c r="K20" s="17">
        <f t="shared" si="4"/>
        <v>0</v>
      </c>
    </row>
    <row r="21" spans="1:11" ht="42.75">
      <c r="A21" s="100"/>
      <c r="B21" s="101"/>
      <c r="C21" s="102"/>
      <c r="D21" s="18" t="s">
        <v>47</v>
      </c>
      <c r="E21" s="106">
        <f t="shared" si="3"/>
        <v>0</v>
      </c>
      <c r="F21" s="107"/>
      <c r="G21" s="17">
        <f t="shared" si="4"/>
        <v>0</v>
      </c>
      <c r="H21" s="17">
        <f t="shared" si="4"/>
        <v>0</v>
      </c>
      <c r="I21" s="17">
        <f t="shared" si="4"/>
        <v>0</v>
      </c>
      <c r="J21" s="17">
        <f t="shared" si="4"/>
        <v>0</v>
      </c>
      <c r="K21" s="17">
        <f t="shared" si="4"/>
        <v>0</v>
      </c>
    </row>
    <row r="22" spans="1:11" ht="17.25" customHeight="1">
      <c r="A22" s="100"/>
      <c r="B22" s="101"/>
      <c r="C22" s="102"/>
      <c r="D22" s="18" t="s">
        <v>48</v>
      </c>
      <c r="E22" s="106">
        <f t="shared" si="3"/>
        <v>812.45092999999997</v>
      </c>
      <c r="F22" s="107"/>
      <c r="G22" s="17">
        <f t="shared" si="4"/>
        <v>57.963700000000003</v>
      </c>
      <c r="H22" s="17">
        <f t="shared" si="4"/>
        <v>74.495739999999998</v>
      </c>
      <c r="I22" s="17">
        <f t="shared" si="4"/>
        <v>205.48616999999999</v>
      </c>
      <c r="J22" s="17">
        <f t="shared" si="4"/>
        <v>474.50531999999998</v>
      </c>
      <c r="K22" s="17">
        <f t="shared" si="4"/>
        <v>0</v>
      </c>
    </row>
    <row r="23" spans="1:11" ht="19.5" customHeight="1">
      <c r="A23" s="103"/>
      <c r="B23" s="104"/>
      <c r="C23" s="105"/>
      <c r="D23" s="15" t="s">
        <v>49</v>
      </c>
      <c r="E23" s="106">
        <f t="shared" si="3"/>
        <v>460</v>
      </c>
      <c r="F23" s="107"/>
      <c r="G23" s="17">
        <f t="shared" si="4"/>
        <v>0</v>
      </c>
      <c r="H23" s="17">
        <f t="shared" si="4"/>
        <v>0</v>
      </c>
      <c r="I23" s="17">
        <f t="shared" si="4"/>
        <v>0</v>
      </c>
      <c r="J23" s="17">
        <v>0</v>
      </c>
      <c r="K23" s="17">
        <f t="shared" si="4"/>
        <v>460</v>
      </c>
    </row>
    <row r="24" spans="1:11">
      <c r="A24" s="92" t="s">
        <v>60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5" spans="1:11" ht="21" customHeight="1">
      <c r="A25" s="81" t="s">
        <v>61</v>
      </c>
      <c r="B25" s="82"/>
      <c r="C25" s="83"/>
      <c r="D25" s="15" t="s">
        <v>44</v>
      </c>
      <c r="E25" s="95">
        <f>SUM(G25:K25)</f>
        <v>1330.9018599999999</v>
      </c>
      <c r="F25" s="96"/>
      <c r="G25" s="21">
        <f>SUM(G26:G30)</f>
        <v>72.927400000000006</v>
      </c>
      <c r="H25" s="22">
        <f t="shared" ref="H25:I25" si="5">SUM(H26:H30)</f>
        <v>88.991479999999996</v>
      </c>
      <c r="I25" s="22">
        <f t="shared" si="5"/>
        <v>219.97233999999997</v>
      </c>
      <c r="J25" s="22">
        <f>SUM(J26:J30)</f>
        <v>489.01063999999997</v>
      </c>
      <c r="K25" s="22">
        <f>SUM(K26:K30)</f>
        <v>460</v>
      </c>
    </row>
    <row r="26" spans="1:11" ht="29.25">
      <c r="A26" s="84"/>
      <c r="B26" s="85"/>
      <c r="C26" s="86"/>
      <c r="D26" s="15" t="s">
        <v>45</v>
      </c>
      <c r="E26" s="90">
        <f t="shared" ref="E26:E29" si="6">SUM(G26:K26)</f>
        <v>0</v>
      </c>
      <c r="F26" s="91"/>
      <c r="G26" s="17">
        <v>0</v>
      </c>
      <c r="H26" s="17">
        <v>0</v>
      </c>
      <c r="I26" s="17">
        <v>0</v>
      </c>
      <c r="J26" s="17">
        <v>0</v>
      </c>
      <c r="K26" s="17">
        <f>K20</f>
        <v>0</v>
      </c>
    </row>
    <row r="27" spans="1:11" ht="43.5">
      <c r="A27" s="84"/>
      <c r="B27" s="85"/>
      <c r="C27" s="86"/>
      <c r="D27" s="15" t="s">
        <v>46</v>
      </c>
      <c r="E27" s="90">
        <f t="shared" si="6"/>
        <v>58.45093</v>
      </c>
      <c r="F27" s="91"/>
      <c r="G27" s="17">
        <f t="shared" ref="G27:I27" si="7">G20</f>
        <v>14.963699999999999</v>
      </c>
      <c r="H27" s="17">
        <f t="shared" si="7"/>
        <v>14.49574</v>
      </c>
      <c r="I27" s="17">
        <f t="shared" si="7"/>
        <v>14.48617</v>
      </c>
      <c r="J27" s="17">
        <f>J20</f>
        <v>14.505319999999999</v>
      </c>
      <c r="K27" s="17">
        <f>K21</f>
        <v>0</v>
      </c>
    </row>
    <row r="28" spans="1:11" ht="42.75">
      <c r="A28" s="84"/>
      <c r="B28" s="85"/>
      <c r="C28" s="86"/>
      <c r="D28" s="18" t="s">
        <v>47</v>
      </c>
      <c r="E28" s="90">
        <f t="shared" si="6"/>
        <v>0</v>
      </c>
      <c r="F28" s="91"/>
      <c r="G28" s="23">
        <v>0</v>
      </c>
      <c r="H28" s="23">
        <v>0</v>
      </c>
      <c r="I28" s="23">
        <v>0</v>
      </c>
      <c r="J28" s="17">
        <v>0</v>
      </c>
      <c r="K28" s="17">
        <v>0</v>
      </c>
    </row>
    <row r="29" spans="1:11" ht="18" customHeight="1">
      <c r="A29" s="84"/>
      <c r="B29" s="85"/>
      <c r="C29" s="86"/>
      <c r="D29" s="24" t="s">
        <v>48</v>
      </c>
      <c r="E29" s="95">
        <f t="shared" si="6"/>
        <v>812.45092999999997</v>
      </c>
      <c r="F29" s="96"/>
      <c r="G29" s="17">
        <f t="shared" ref="G29:I29" si="8">G22</f>
        <v>57.963700000000003</v>
      </c>
      <c r="H29" s="17">
        <f t="shared" si="8"/>
        <v>74.495739999999998</v>
      </c>
      <c r="I29" s="17">
        <f t="shared" si="8"/>
        <v>205.48616999999999</v>
      </c>
      <c r="J29" s="17">
        <f>J22</f>
        <v>474.50531999999998</v>
      </c>
      <c r="K29" s="17">
        <v>0</v>
      </c>
    </row>
    <row r="30" spans="1:11" ht="20.25" customHeight="1">
      <c r="A30" s="87"/>
      <c r="B30" s="88"/>
      <c r="C30" s="89"/>
      <c r="D30" s="15" t="s">
        <v>49</v>
      </c>
      <c r="E30" s="95">
        <f>SUM(G30:K30)</f>
        <v>460</v>
      </c>
      <c r="F30" s="96"/>
      <c r="G30" s="22">
        <v>0</v>
      </c>
      <c r="H30" s="22">
        <v>0</v>
      </c>
      <c r="I30" s="22">
        <v>0</v>
      </c>
      <c r="J30" s="17">
        <v>0</v>
      </c>
      <c r="K30" s="17">
        <f>K23</f>
        <v>460</v>
      </c>
    </row>
    <row r="31" spans="1:11">
      <c r="A31" s="81" t="s">
        <v>62</v>
      </c>
      <c r="B31" s="82"/>
      <c r="C31" s="83"/>
      <c r="D31" s="15" t="s">
        <v>44</v>
      </c>
      <c r="E31" s="90">
        <f>SUM(G31:K31)</f>
        <v>0</v>
      </c>
      <c r="F31" s="91"/>
      <c r="G31" s="22">
        <f>SUM(G32:G36)</f>
        <v>0</v>
      </c>
      <c r="H31" s="22">
        <f t="shared" ref="H31:K31" si="9">SUM(H32:H36)</f>
        <v>0</v>
      </c>
      <c r="I31" s="22">
        <f t="shared" si="9"/>
        <v>0</v>
      </c>
      <c r="J31" s="22">
        <f>SUM(J32:J36)</f>
        <v>0</v>
      </c>
      <c r="K31" s="22">
        <f t="shared" si="9"/>
        <v>0</v>
      </c>
    </row>
    <row r="32" spans="1:11" ht="29.25">
      <c r="A32" s="84"/>
      <c r="B32" s="85"/>
      <c r="C32" s="86"/>
      <c r="D32" s="15" t="s">
        <v>45</v>
      </c>
      <c r="E32" s="90">
        <f t="shared" ref="E32:E36" si="10">SUM(G32:K32)</f>
        <v>0</v>
      </c>
      <c r="F32" s="91"/>
      <c r="G32" s="22">
        <v>0</v>
      </c>
      <c r="H32" s="22">
        <v>0</v>
      </c>
      <c r="I32" s="22">
        <v>0</v>
      </c>
      <c r="J32" s="17">
        <v>0</v>
      </c>
      <c r="K32" s="17">
        <v>0</v>
      </c>
    </row>
    <row r="33" spans="1:11" ht="43.5">
      <c r="A33" s="84"/>
      <c r="B33" s="85"/>
      <c r="C33" s="86"/>
      <c r="D33" s="15" t="s">
        <v>46</v>
      </c>
      <c r="E33" s="90">
        <f t="shared" si="10"/>
        <v>0</v>
      </c>
      <c r="F33" s="91"/>
      <c r="G33" s="17">
        <v>0</v>
      </c>
      <c r="H33" s="22">
        <v>0</v>
      </c>
      <c r="I33" s="22">
        <v>0</v>
      </c>
      <c r="J33" s="17">
        <v>0</v>
      </c>
      <c r="K33" s="17">
        <v>0</v>
      </c>
    </row>
    <row r="34" spans="1:11" ht="42.75">
      <c r="A34" s="84"/>
      <c r="B34" s="85"/>
      <c r="C34" s="86"/>
      <c r="D34" s="18" t="s">
        <v>47</v>
      </c>
      <c r="E34" s="90">
        <f t="shared" si="10"/>
        <v>0</v>
      </c>
      <c r="F34" s="91"/>
      <c r="G34" s="23">
        <v>0</v>
      </c>
      <c r="H34" s="23">
        <v>0</v>
      </c>
      <c r="I34" s="23">
        <v>0</v>
      </c>
      <c r="J34" s="17">
        <v>0</v>
      </c>
      <c r="K34" s="17">
        <v>0</v>
      </c>
    </row>
    <row r="35" spans="1:11">
      <c r="A35" s="84"/>
      <c r="B35" s="85"/>
      <c r="C35" s="86"/>
      <c r="D35" s="24" t="s">
        <v>48</v>
      </c>
      <c r="E35" s="90">
        <f t="shared" si="10"/>
        <v>0</v>
      </c>
      <c r="F35" s="91"/>
      <c r="G35" s="22">
        <v>0</v>
      </c>
      <c r="H35" s="22">
        <v>0</v>
      </c>
      <c r="I35" s="22">
        <v>0</v>
      </c>
      <c r="J35" s="17">
        <v>0</v>
      </c>
      <c r="K35" s="17">
        <v>0</v>
      </c>
    </row>
    <row r="36" spans="1:11">
      <c r="A36" s="87"/>
      <c r="B36" s="88"/>
      <c r="C36" s="89"/>
      <c r="D36" s="15" t="s">
        <v>49</v>
      </c>
      <c r="E36" s="90">
        <f t="shared" si="10"/>
        <v>0</v>
      </c>
      <c r="F36" s="91"/>
      <c r="G36" s="22">
        <v>0</v>
      </c>
      <c r="H36" s="22">
        <v>0</v>
      </c>
      <c r="I36" s="22">
        <v>0</v>
      </c>
      <c r="J36" s="17">
        <v>0</v>
      </c>
      <c r="K36" s="17">
        <v>0</v>
      </c>
    </row>
  </sheetData>
  <mergeCells count="40">
    <mergeCell ref="E11:F11"/>
    <mergeCell ref="A6:A10"/>
    <mergeCell ref="B6:B10"/>
    <mergeCell ref="C6:C10"/>
    <mergeCell ref="D6:D10"/>
    <mergeCell ref="E6:K7"/>
    <mergeCell ref="E8:K8"/>
    <mergeCell ref="E9:F10"/>
    <mergeCell ref="G9:K9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C23"/>
    <mergeCell ref="E18:F18"/>
    <mergeCell ref="E19:F19"/>
    <mergeCell ref="E20:F20"/>
    <mergeCell ref="E21:F21"/>
    <mergeCell ref="E22:F22"/>
    <mergeCell ref="E23:F23"/>
    <mergeCell ref="A24:K24"/>
    <mergeCell ref="A25:C30"/>
    <mergeCell ref="E25:F25"/>
    <mergeCell ref="E26:F26"/>
    <mergeCell ref="E27:F27"/>
    <mergeCell ref="E28:F28"/>
    <mergeCell ref="E29:F29"/>
    <mergeCell ref="E30:F30"/>
    <mergeCell ref="A31:C36"/>
    <mergeCell ref="E31:F31"/>
    <mergeCell ref="E32:F32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1" sqref="D11"/>
    </sheetView>
  </sheetViews>
  <sheetFormatPr defaultRowHeight="15"/>
  <cols>
    <col min="1" max="1" width="12.85546875" customWidth="1"/>
    <col min="2" max="2" width="36" customWidth="1"/>
    <col min="3" max="3" width="68.7109375" customWidth="1"/>
    <col min="4" max="4" width="34.42578125" customWidth="1"/>
    <col min="5" max="5" width="45.28515625" customWidth="1"/>
  </cols>
  <sheetData>
    <row r="1" spans="1:5">
      <c r="A1" s="1"/>
      <c r="B1" s="1"/>
      <c r="C1" s="1"/>
      <c r="D1" s="30" t="s">
        <v>63</v>
      </c>
    </row>
    <row r="2" spans="1:5">
      <c r="A2" s="1"/>
      <c r="B2" s="1"/>
      <c r="C2" s="1"/>
      <c r="D2" s="1"/>
    </row>
    <row r="3" spans="1:5">
      <c r="A3" s="127" t="s">
        <v>78</v>
      </c>
      <c r="B3" s="127"/>
      <c r="C3" s="127"/>
      <c r="D3" s="127"/>
    </row>
    <row r="5" spans="1:5" ht="89.25" customHeight="1">
      <c r="A5" s="27" t="s">
        <v>52</v>
      </c>
      <c r="B5" s="27" t="s">
        <v>64</v>
      </c>
      <c r="C5" s="27" t="s">
        <v>65</v>
      </c>
      <c r="D5" s="27" t="s">
        <v>66</v>
      </c>
      <c r="E5" s="25"/>
    </row>
    <row r="6" spans="1:5">
      <c r="A6" s="26">
        <v>1</v>
      </c>
      <c r="B6" s="26">
        <v>2</v>
      </c>
      <c r="C6" s="26">
        <v>3</v>
      </c>
      <c r="D6" s="26">
        <v>4</v>
      </c>
      <c r="E6" s="25"/>
    </row>
    <row r="7" spans="1:5">
      <c r="A7" s="129" t="s">
        <v>67</v>
      </c>
      <c r="B7" s="129"/>
      <c r="C7" s="129"/>
      <c r="D7" s="129"/>
      <c r="E7" s="128"/>
    </row>
    <row r="8" spans="1:5" ht="39.6" customHeight="1">
      <c r="A8" s="130" t="s">
        <v>68</v>
      </c>
      <c r="B8" s="130"/>
      <c r="C8" s="130"/>
      <c r="D8" s="130"/>
      <c r="E8" s="128"/>
    </row>
    <row r="9" spans="1:5">
      <c r="A9" s="129" t="s">
        <v>69</v>
      </c>
      <c r="B9" s="129"/>
      <c r="C9" s="129"/>
      <c r="D9" s="129"/>
      <c r="E9" s="128"/>
    </row>
    <row r="10" spans="1:5" ht="48" customHeight="1">
      <c r="A10" s="130" t="s">
        <v>70</v>
      </c>
      <c r="B10" s="130"/>
      <c r="C10" s="130"/>
      <c r="D10" s="130"/>
      <c r="E10" s="128"/>
    </row>
    <row r="11" spans="1:5" ht="71.45" customHeight="1">
      <c r="A11" s="130" t="s">
        <v>71</v>
      </c>
      <c r="B11" s="124" t="s">
        <v>76</v>
      </c>
      <c r="C11" s="31" t="s">
        <v>73</v>
      </c>
      <c r="D11" s="28"/>
      <c r="E11" s="29"/>
    </row>
    <row r="12" spans="1:5" ht="46.9" customHeight="1">
      <c r="A12" s="130"/>
      <c r="B12" s="125"/>
      <c r="C12" s="31" t="s">
        <v>72</v>
      </c>
      <c r="D12" s="28"/>
      <c r="E12" s="29"/>
    </row>
    <row r="13" spans="1:5" ht="57.75" customHeight="1">
      <c r="A13" s="130"/>
      <c r="B13" s="126"/>
      <c r="C13" s="31" t="s">
        <v>74</v>
      </c>
      <c r="D13" s="28"/>
      <c r="E13" s="29"/>
    </row>
    <row r="14" spans="1:5">
      <c r="A14" s="30" t="s">
        <v>75</v>
      </c>
    </row>
  </sheetData>
  <mergeCells count="9">
    <mergeCell ref="B11:B13"/>
    <mergeCell ref="A3:D3"/>
    <mergeCell ref="E7:E8"/>
    <mergeCell ref="A9:D9"/>
    <mergeCell ref="A10:D10"/>
    <mergeCell ref="E9:E10"/>
    <mergeCell ref="A11:A13"/>
    <mergeCell ref="A7:D7"/>
    <mergeCell ref="A8:D8"/>
  </mergeCells>
  <pageMargins left="0.31496062992125984" right="0.31496062992125984" top="0.74803149606299213" bottom="0.35433070866141736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2023-03-13T11:46:43Z</dcterms:modified>
</cp:coreProperties>
</file>